
<file path=[Content_Types].xml><?xml version="1.0" encoding="utf-8"?>
<Types xmlns="http://schemas.openxmlformats.org/package/2006/content-types">
  <Default Extension="rels" ContentType="application/vnd.openxmlformats-package.relationships+xml"/>
  <Default Extension="xml" ContentType="application/xml"/>
  <Default Extension="bin" ContentType="application/vnd.openxmlformats-officedocument.spreadsheetml.printerSettings"/>
  <Default Extension="vml" ContentType="application/vnd.openxmlformats-officedocument.vmlDrawing"/>
  <Default Extension="png" ContentType="image/png"/>
  <Default Extension="jpeg" ContentType="image/jpeg"/>
  <Override PartName="/xl/workbook.xml" ContentType="application/vnd.openxmlformats-officedocument.spreadsheetml.sheet.main+xml"/>
  <Override PartName="/xl/sharedStrings.xml" ContentType="application/vnd.openxmlformats-officedocument.spreadsheetml.sharedStrings+xml"/>
  <Override PartName="/xl/worksheets/sheet1.xml" ContentType="application/vnd.openxmlformats-officedocument.spreadsheetml.worksheet+xml"/>
  <Override PartName="/xl/worksheets/sheet2.xml" ContentType="application/vnd.openxmlformats-officedocument.spreadsheetml.worksheet+xml"/>
  <Override PartName="/xl/drawings/drawing2.xml" ContentType="application/vnd.openxmlformats-officedocument.drawing+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styles.xml" ContentType="application/vnd.openxmlformats-officedocument.spreadsheetml.styles+xml"/>
  <Override PartName="/xl/theme/theme1.xml" ContentType="application/vnd.openxmlformats-officedocument.theme+xml"/>
  <Override PartName="/customXml/itemProps3.xml" ContentType="application/vnd.openxmlformats-officedocument.customXml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Relationships xmlns="http://schemas.openxmlformats.org/package/2006/relationships"><Relationship Id="flId1" Type="http://schemas.openxmlformats.org/officeDocument/2006/relationships/officeDocument" Target="xl/workbook.xml" /><Relationship Id="flId2" Type="http://schemas.openxmlformats.org/package/2006/relationships/metadata/core-properties" Target="docProps/core.xml" /><Relationship Id="flId3" Type="http://schemas.openxmlformats.org/officeDocument/2006/relationships/extended-properties" Target="docProps/app.xml" /><Relationship Id="fl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rupBuild="4506" lastEdited="4" lowestEdited="4"/>
  <workbookPr defaultThemeVersion="124226"/>
  <bookViews>
    <workbookView activeTab="1" xWindow="-10272" yWindow="12492" windowWidth="23256" windowHeight="12456" tabRatio="879"/>
  </bookViews>
  <sheets>
    <sheet name="Disclaimer" sheetId="13" r:id="flId1"/>
    <sheet name="Introduction" sheetId="5" r:id="flId2"/>
    <sheet name="A. HTT General" sheetId="8" r:id="flId3"/>
    <sheet name="B1. HTT Mortgage Assets" sheetId="9" r:id="flId4"/>
    <sheet name="B2. HTT Public Sector Assets" sheetId="18" r:id="flId5"/>
    <sheet name="B3. HTT Shipping Assets" sheetId="17" r:id="flId6"/>
    <sheet name="C. HTT Harmonised Glossary" sheetId="12" r:id="flId7"/>
    <sheet name="D. Insert Nat Trans Templ" sheetId="26" r:id="flId8"/>
    <sheet name="E. Optional ECB-ECAIs data" sheetId="23" r:id="flId9"/>
    <sheet name="F1. Sustainable M data" sheetId="24" r:id="flId10"/>
    <sheet name="F2. Sustainable PS data" sheetId="25" r:id="flId11"/>
    <sheet name="G1. Crisis M Payment Holidays" sheetId="22" r:id="flId12"/>
    <sheet name="E.g. General" sheetId="20" r:id="flId13"/>
    <sheet name="E.g. Other" sheetId="19" r:id="flId14"/>
  </sheets>
  <definedNames>
    <definedName name="acceptable_use_policy" localSheetId="0">Disclaimer!#REF!</definedName>
    <definedName name="general_tc" localSheetId="0">Disclaimer!$A$61</definedName>
    <definedName name="_xlnm.Print_Area" localSheetId="2">'A. HTT General'!$A$1:$G$365</definedName>
    <definedName name="_xlnm.Print_Area" localSheetId="3">'B1. HTT Mortgage Assets'!$A$1:$G$524</definedName>
    <definedName name="_xlnm.Print_Area" localSheetId="6">'C. HTT Harmonised Glossary'!$A$1:$C$57</definedName>
    <definedName name="_xlnm.Print_Area" localSheetId="0">Disclaimer!$A$1:$A$170</definedName>
    <definedName name="_xlnm.Print_Area" localSheetId="1">Introduction!$B$2:$J$43</definedName>
    <definedName name="_xlnm.Print_Titles" localSheetId="0">Disclaimer!$2:$2</definedName>
    <definedName name="privacy_policy" localSheetId="0">Disclaimer!$A$136</definedName>
  </definedNames>
  <calcPr calcMode="manual"/>
  <extLst>
    <ext xmlns:xcalcf="http://schemas.microsoft.com/office/spreadsheetml/2018/calcfeatures" xmlns="http://schemas.openxmlformats.org/spreadsheetml/2006/main"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<sst xmlns="http://schemas.openxmlformats.org/spreadsheetml/2006/main" count="4472" uniqueCount="3105">
  <si>
    <t>Country</t>
  </si>
  <si>
    <t>Norway</t>
  </si>
  <si>
    <t>Italy</t>
  </si>
  <si>
    <t>G.3.1.1</t>
  </si>
  <si>
    <t>G.5.1.1</t>
  </si>
  <si>
    <t>Sweden</t>
  </si>
  <si>
    <t>M.7A.14.1</t>
  </si>
  <si>
    <t>G.3.2.1</t>
  </si>
  <si>
    <t>G.3.9.2</t>
  </si>
  <si>
    <t>G.3.9.6</t>
  </si>
  <si>
    <t>G.3.13.1</t>
  </si>
  <si>
    <t>Canada</t>
  </si>
  <si>
    <t>Harmonised Transparency Template</t>
  </si>
  <si>
    <t>Index</t>
  </si>
  <si>
    <t>Worksheet A: HTT General</t>
  </si>
  <si>
    <t>Tab 1: Harmonised Transparency Template</t>
  </si>
  <si>
    <t>Worksheet B1: HTT Mortgage Assets</t>
  </si>
  <si>
    <t>Worksheet B2: HTT Public Sector Assets</t>
  </si>
  <si>
    <t>Worksheet B3: HTT Shipping Assets</t>
  </si>
  <si>
    <t>Worksheet C: HTT Harmonised Glossary</t>
  </si>
  <si>
    <t>Covered Bond Label Disclaimer</t>
  </si>
  <si>
    <t>Worksheet D &amp; Onwards (If Any): National Transparency Template</t>
  </si>
  <si>
    <t>Reporting in Domestic Currency</t>
  </si>
  <si>
    <t>CONTENT OF TAB A</t>
  </si>
  <si>
    <t>1. Basic Facts</t>
  </si>
  <si>
    <t>2. Regulatory Summary</t>
  </si>
  <si>
    <t>3. General Cover Pool / Covered Bond Information</t>
  </si>
  <si>
    <t>`</t>
  </si>
  <si>
    <t>5. References to Capital Requirements Regulation (CRR) 129(1)</t>
  </si>
  <si>
    <t>6. Other relevant information</t>
  </si>
  <si>
    <t>Field Number</t>
  </si>
  <si>
    <t>G.1.1.1</t>
  </si>
  <si>
    <t>G.1.1.2</t>
  </si>
  <si>
    <t>Issuer Name</t>
  </si>
  <si>
    <t>G.1.1.3</t>
  </si>
  <si>
    <t>Link to Issuer's Website</t>
  </si>
  <si>
    <t>G.1.1.4</t>
  </si>
  <si>
    <t>Cut-off date</t>
  </si>
  <si>
    <t>Optional information e.g. Contact names</t>
  </si>
  <si>
    <t>OG.1.1.2</t>
  </si>
  <si>
    <t>Optional information e.g. Parent name</t>
  </si>
  <si>
    <t>OG.1.1.3</t>
  </si>
  <si>
    <t>OG.1.1.4</t>
  </si>
  <si>
    <t>OG.1.1.5</t>
  </si>
  <si>
    <t>OG.1.1.6</t>
  </si>
  <si>
    <t>OG.1.1.7</t>
  </si>
  <si>
    <t>G.2.1.1</t>
  </si>
  <si>
    <t>G.2.1.2</t>
  </si>
  <si>
    <t>CRR Compliance (Y/N)</t>
  </si>
  <si>
    <t>G.2.1.3</t>
  </si>
  <si>
    <t>LCR status</t>
  </si>
  <si>
    <t>OG.2.1.1</t>
  </si>
  <si>
    <t>OG.2.1.2</t>
  </si>
  <si>
    <t>OG.2.1.3</t>
  </si>
  <si>
    <t>OG.2.1.4</t>
  </si>
  <si>
    <t>OG.2.1.5</t>
  </si>
  <si>
    <t>OG.2.1.6</t>
  </si>
  <si>
    <t>1.General Information</t>
  </si>
  <si>
    <t>Nominal (mn)</t>
  </si>
  <si>
    <t>G.3.1.2</t>
  </si>
  <si>
    <t>Outstanding Covered Bonds</t>
  </si>
  <si>
    <t>OG.3.1.1</t>
  </si>
  <si>
    <t>Cover Pool Size [NPV] (mn)</t>
  </si>
  <si>
    <t>OG.3.1.2</t>
  </si>
  <si>
    <t>Outstanding Covered Bonds [NPV] (mn)</t>
  </si>
  <si>
    <t>OG.3.1.3</t>
  </si>
  <si>
    <t xml:space="preserve">2. Over-collateralisation (OC) </t>
  </si>
  <si>
    <t>Purpose</t>
  </si>
  <si>
    <t>OC (%)</t>
  </si>
  <si>
    <t>OG.3.2.1</t>
  </si>
  <si>
    <t>Optional information e.g. Asset Coverage Test (ACT)</t>
  </si>
  <si>
    <t>OG.3.2.2</t>
  </si>
  <si>
    <t>Optional information e.g. OC (NPV basis)</t>
  </si>
  <si>
    <t>OG.3.2.3</t>
  </si>
  <si>
    <t>OG.3.2.4</t>
  </si>
  <si>
    <t>3. Cover Pool Composition</t>
  </si>
  <si>
    <t>% Cover Pool</t>
  </si>
  <si>
    <t>G.3.3.1</t>
  </si>
  <si>
    <t>Mortgages</t>
  </si>
  <si>
    <t>G.3.3.2</t>
  </si>
  <si>
    <t xml:space="preserve">Public Sector </t>
  </si>
  <si>
    <t>G.3.3.3</t>
  </si>
  <si>
    <t>Shipping</t>
  </si>
  <si>
    <t>G.3.3.4</t>
  </si>
  <si>
    <t>Substitute Assets</t>
  </si>
  <si>
    <t>G.3.3.5</t>
  </si>
  <si>
    <t>Other</t>
  </si>
  <si>
    <t>G.3.3.6</t>
  </si>
  <si>
    <t>Total</t>
  </si>
  <si>
    <t>OG.3.3.1</t>
  </si>
  <si>
    <t>o/w [If relevant, please specify]</t>
  </si>
  <si>
    <t>OG.3.3.2</t>
  </si>
  <si>
    <t>OG.3.3.3</t>
  </si>
  <si>
    <t>OG.3.3.4</t>
  </si>
  <si>
    <t>OG.3.3.5</t>
  </si>
  <si>
    <t>OG.3.3.6</t>
  </si>
  <si>
    <t>4. Cover Pool Amortisation Profile</t>
  </si>
  <si>
    <t>% Total Contractual</t>
  </si>
  <si>
    <t>% Total Expected Upon Prepayments</t>
  </si>
  <si>
    <t>G.3.4.1</t>
  </si>
  <si>
    <t>Weighted Average life (in years)</t>
  </si>
  <si>
    <t>By buckets:</t>
  </si>
  <si>
    <t>G.3.4.2</t>
  </si>
  <si>
    <t>G.3.4.3</t>
  </si>
  <si>
    <t>G.3.4.4</t>
  </si>
  <si>
    <t>G.3.4.5</t>
  </si>
  <si>
    <t>G.3.4.6</t>
  </si>
  <si>
    <t>G.3.4.7</t>
  </si>
  <si>
    <t>G.3.4.8</t>
  </si>
  <si>
    <t>G.3.4.9</t>
  </si>
  <si>
    <t>OG.3.4.1</t>
  </si>
  <si>
    <t>o/w 0-1 day</t>
  </si>
  <si>
    <t>OG.3.4.2</t>
  </si>
  <si>
    <t>o/w 0-0.5y</t>
  </si>
  <si>
    <t>OG.3.4.3</t>
  </si>
  <si>
    <t>o/w 0.5-1 y</t>
  </si>
  <si>
    <t>OG.3.4.4</t>
  </si>
  <si>
    <t>o/w 1-1.5y</t>
  </si>
  <si>
    <t>OG.3.4.5</t>
  </si>
  <si>
    <t>o/w 1.5-2 y</t>
  </si>
  <si>
    <t>OG.3.4.6</t>
  </si>
  <si>
    <t>OG.3.4.7</t>
  </si>
  <si>
    <t>OG.3.4.8</t>
  </si>
  <si>
    <t>OG.3.4.9</t>
  </si>
  <si>
    <t>OG.3.4.10</t>
  </si>
  <si>
    <t>5. Maturity of Covered Bonds</t>
  </si>
  <si>
    <t xml:space="preserve">% Total Initial Maturity </t>
  </si>
  <si>
    <t>% Total Extended Maturity</t>
  </si>
  <si>
    <t>G.3.5.1</t>
  </si>
  <si>
    <t>G.3.5.2</t>
  </si>
  <si>
    <t>G.3.5.3</t>
  </si>
  <si>
    <t>G.3.5.4</t>
  </si>
  <si>
    <t>G.3.5.5</t>
  </si>
  <si>
    <t>G.3.5.6</t>
  </si>
  <si>
    <t>G.3.5.7</t>
  </si>
  <si>
    <t>G.3.5.8</t>
  </si>
  <si>
    <t>G.3.5.9</t>
  </si>
  <si>
    <t>G.3.5.10</t>
  </si>
  <si>
    <t>OG.3.5.1</t>
  </si>
  <si>
    <t>OG.3.5.2</t>
  </si>
  <si>
    <t>OG.3.5.3</t>
  </si>
  <si>
    <t>OG.3.5.4</t>
  </si>
  <si>
    <t>OG.3.5.5</t>
  </si>
  <si>
    <t>OG.3.5.6</t>
  </si>
  <si>
    <t>OG.3.5.7</t>
  </si>
  <si>
    <t>OG.3.5.8</t>
  </si>
  <si>
    <t>OG.3.5.9</t>
  </si>
  <si>
    <t>OG.3.5.10</t>
  </si>
  <si>
    <t>Nominal [before hedging] (mn)</t>
  </si>
  <si>
    <t>Nominal [after hedging] (mn)</t>
  </si>
  <si>
    <t>% Total [before]</t>
  </si>
  <si>
    <t>% Total [after]</t>
  </si>
  <si>
    <t>G.3.6.1</t>
  </si>
  <si>
    <t>EUR</t>
  </si>
  <si>
    <t>G.3.6.2</t>
  </si>
  <si>
    <t>G.3.6.3</t>
  </si>
  <si>
    <t>G.3.6.4</t>
  </si>
  <si>
    <t>NOK</t>
  </si>
  <si>
    <t>G.3.6.5</t>
  </si>
  <si>
    <t>G.3.6.6</t>
  </si>
  <si>
    <t>G.3.6.7</t>
  </si>
  <si>
    <t>G.3.6.8</t>
  </si>
  <si>
    <t>BRL</t>
  </si>
  <si>
    <t>G.3.6.9</t>
  </si>
  <si>
    <t>CZK</t>
  </si>
  <si>
    <t>G.3.6.10</t>
  </si>
  <si>
    <t>DKK</t>
  </si>
  <si>
    <t>G.3.6.11</t>
  </si>
  <si>
    <t>HKD</t>
  </si>
  <si>
    <t>G.3.6.12</t>
  </si>
  <si>
    <t>KRW</t>
  </si>
  <si>
    <t>G.3.6.13</t>
  </si>
  <si>
    <t>SEK</t>
  </si>
  <si>
    <t>G.3.6.14</t>
  </si>
  <si>
    <t>SGD</t>
  </si>
  <si>
    <t>G.3.6.15</t>
  </si>
  <si>
    <t>G.3.6.16</t>
  </si>
  <si>
    <t>OG.3.6.1</t>
  </si>
  <si>
    <t>OG.3.6.2</t>
  </si>
  <si>
    <t>OG.3.6.3</t>
  </si>
  <si>
    <t>OG.3.6.4</t>
  </si>
  <si>
    <t>OG.3.6.5</t>
  </si>
  <si>
    <t>OG.3.6.6</t>
  </si>
  <si>
    <t xml:space="preserve">7. Covered Bonds - Currency </t>
  </si>
  <si>
    <t>G.3.7.1</t>
  </si>
  <si>
    <t>G.3.7.2</t>
  </si>
  <si>
    <t>G.3.7.3</t>
  </si>
  <si>
    <t>G.3.7.4</t>
  </si>
  <si>
    <t>G.3.7.5</t>
  </si>
  <si>
    <t>G.3.7.6</t>
  </si>
  <si>
    <t>G.3.7.7</t>
  </si>
  <si>
    <t>G.3.7.8</t>
  </si>
  <si>
    <t>G.3.7.9</t>
  </si>
  <si>
    <t>G.3.7.10</t>
  </si>
  <si>
    <t>G.3.7.11</t>
  </si>
  <si>
    <t>G.3.7.12</t>
  </si>
  <si>
    <t>G.3.7.13</t>
  </si>
  <si>
    <t>G.3.7.14</t>
  </si>
  <si>
    <t>G.3.7.15</t>
  </si>
  <si>
    <t>G.3.7.16</t>
  </si>
  <si>
    <t>OG.3.7.1</t>
  </si>
  <si>
    <t>OG.3.7.2</t>
  </si>
  <si>
    <t>OG.3.7.3</t>
  </si>
  <si>
    <t>OG.3.7.4</t>
  </si>
  <si>
    <t>OG.3.7.5</t>
  </si>
  <si>
    <t>OG.3.7.6</t>
  </si>
  <si>
    <t xml:space="preserve">8. Covered Bonds - Breakdown by interest rate </t>
  </si>
  <si>
    <t>% Covered Bonds</t>
  </si>
  <si>
    <t>G.3.8.1</t>
  </si>
  <si>
    <t>Fixed coupon</t>
  </si>
  <si>
    <t>G.3.8.2</t>
  </si>
  <si>
    <t>Floating coupon</t>
  </si>
  <si>
    <t>G.3.8.3</t>
  </si>
  <si>
    <t>G.3.8.4</t>
  </si>
  <si>
    <t>OG.3.8.1</t>
  </si>
  <si>
    <t>OG.3.8.2</t>
  </si>
  <si>
    <t>OG.3.8.3</t>
  </si>
  <si>
    <t>OG.3.8.4</t>
  </si>
  <si>
    <t>OG.3.8.5</t>
  </si>
  <si>
    <t>9. Substitute Assets - Type</t>
  </si>
  <si>
    <t>% Substitute Assets</t>
  </si>
  <si>
    <t>G.3.9.1</t>
  </si>
  <si>
    <t>Cash</t>
  </si>
  <si>
    <t>G.3.9.3</t>
  </si>
  <si>
    <t>Exposures to central banks</t>
  </si>
  <si>
    <t>G.3.9.4</t>
  </si>
  <si>
    <t>Exposures to credit institutions</t>
  </si>
  <si>
    <t>G.3.9.5</t>
  </si>
  <si>
    <t>OG.3.9.1</t>
  </si>
  <si>
    <t>o/w EU gvts or quasi govts</t>
  </si>
  <si>
    <t>OG.3.9.2</t>
  </si>
  <si>
    <t xml:space="preserve">o/w third-party countries  Credit Quality Step 1 (CQS1) gvts or quasi govts</t>
  </si>
  <si>
    <t>OG.3.9.3</t>
  </si>
  <si>
    <t>o/w third-party countries Credit Quality Step 2 (CQS2) gvts or quasi govts</t>
  </si>
  <si>
    <t>OG.3.9.4</t>
  </si>
  <si>
    <t>o/w EU central banks</t>
  </si>
  <si>
    <t>OG.3.9.5</t>
  </si>
  <si>
    <t>o/w third-party countries Credit Quality Step 1 (CQS1) central banks</t>
  </si>
  <si>
    <t>OG.3.9.6</t>
  </si>
  <si>
    <t>o/w third-party countries Credit Quality Step 2 (CQS2) central banks</t>
  </si>
  <si>
    <t>OG.3.9.7</t>
  </si>
  <si>
    <t>o/w CQS1 credit institutions</t>
  </si>
  <si>
    <t>OG.3.9.8</t>
  </si>
  <si>
    <t>o/w CQS2 credit institutions</t>
  </si>
  <si>
    <t>OG.3.9.9</t>
  </si>
  <si>
    <t>OG.3.9.10</t>
  </si>
  <si>
    <t>OG.3.9.11</t>
  </si>
  <si>
    <t>OG.3.9.12</t>
  </si>
  <si>
    <t>10. Substitute Assets - Country</t>
  </si>
  <si>
    <t>G.3.10.1</t>
  </si>
  <si>
    <t>Domestic (Country of Issuer)</t>
  </si>
  <si>
    <t>G.3.10.2</t>
  </si>
  <si>
    <t>Eurozone</t>
  </si>
  <si>
    <t>G.3.10.3</t>
  </si>
  <si>
    <t>Rest of European Union (EU)</t>
  </si>
  <si>
    <t>G.3.10.4</t>
  </si>
  <si>
    <t>European Economic Area (not member of EU)</t>
  </si>
  <si>
    <t>G.3.10.5</t>
  </si>
  <si>
    <t>Switzerland</t>
  </si>
  <si>
    <t>G.3.10.6</t>
  </si>
  <si>
    <t>Australia</t>
  </si>
  <si>
    <t>G.3.10.7</t>
  </si>
  <si>
    <t>Brazil</t>
  </si>
  <si>
    <t>G.3.10.8</t>
  </si>
  <si>
    <t>G.3.10.9</t>
  </si>
  <si>
    <t>Japan</t>
  </si>
  <si>
    <t>G.3.10.10</t>
  </si>
  <si>
    <t>Korea</t>
  </si>
  <si>
    <t>G.3.10.11</t>
  </si>
  <si>
    <t>New Zealand</t>
  </si>
  <si>
    <t>G.3.10.12</t>
  </si>
  <si>
    <t>Singapore</t>
  </si>
  <si>
    <t>G.3.10.13</t>
  </si>
  <si>
    <t>US</t>
  </si>
  <si>
    <t>G.3.10.14</t>
  </si>
  <si>
    <t>G.3.10.15</t>
  </si>
  <si>
    <t>Total EU</t>
  </si>
  <si>
    <t>G.3.10.16</t>
  </si>
  <si>
    <t>OG.3.10.1</t>
  </si>
  <si>
    <t>OG.3.10.2</t>
  </si>
  <si>
    <t>OG.3.10.3</t>
  </si>
  <si>
    <t>OG.3.10.4</t>
  </si>
  <si>
    <t>OG.3.10.5</t>
  </si>
  <si>
    <t>OG.3.10.6</t>
  </si>
  <si>
    <t>OG.3.10.7</t>
  </si>
  <si>
    <t xml:space="preserve">11. Liquid Assets </t>
  </si>
  <si>
    <t>G.3.11.1</t>
  </si>
  <si>
    <t>Substitute and other marketable assets</t>
  </si>
  <si>
    <t>G.3.11.2</t>
  </si>
  <si>
    <t>Central bank eligible assets</t>
  </si>
  <si>
    <t>G.3.11.3</t>
  </si>
  <si>
    <t>G.3.11.4</t>
  </si>
  <si>
    <t>OG.3.11.1</t>
  </si>
  <si>
    <t>OG.3.11.2</t>
  </si>
  <si>
    <t>OG.3.11.3</t>
  </si>
  <si>
    <t>OG.3.11.4</t>
  </si>
  <si>
    <t>OG.3.11.5</t>
  </si>
  <si>
    <t>OG.3.11.6</t>
  </si>
  <si>
    <t>OG.3.11.7</t>
  </si>
  <si>
    <t xml:space="preserve">12. Bond List </t>
  </si>
  <si>
    <t>G.3.12.1</t>
  </si>
  <si>
    <t xml:space="preserve">Bond list </t>
  </si>
  <si>
    <t>13. Derivatives &amp; Swaps</t>
  </si>
  <si>
    <t>G.3.13.2</t>
  </si>
  <si>
    <t>Type of interest rate swaps (intra-group, external or both)</t>
  </si>
  <si>
    <t>G.3.13.3</t>
  </si>
  <si>
    <t>Type of currency rate swaps (intra-group, external or both)</t>
  </si>
  <si>
    <t>OG.3.13.1</t>
  </si>
  <si>
    <t>NPV of Derivatives in the cover pool (mn)</t>
  </si>
  <si>
    <t>OG.3.13.2</t>
  </si>
  <si>
    <t>Derivatives outside the cover pool [notional] (mn)</t>
  </si>
  <si>
    <t>OG.3.13.3</t>
  </si>
  <si>
    <t>NPV of Derivatives outside the cover pool (mn)</t>
  </si>
  <si>
    <t>OG.3.13.4</t>
  </si>
  <si>
    <t>OG.3.13.5</t>
  </si>
  <si>
    <t>G.4.1.1</t>
  </si>
  <si>
    <t>G.4.1.2</t>
  </si>
  <si>
    <t>G.4.1.3</t>
  </si>
  <si>
    <t>G.4.1.4</t>
  </si>
  <si>
    <t>G.4.1.5</t>
  </si>
  <si>
    <t>G.4.1.6</t>
  </si>
  <si>
    <t>G.4.1.7</t>
  </si>
  <si>
    <t>G.4.1.8</t>
  </si>
  <si>
    <t>G.4.1.9</t>
  </si>
  <si>
    <t>G.4.1.10</t>
  </si>
  <si>
    <t>G.4.1.11</t>
  </si>
  <si>
    <t>G.4.1.12</t>
  </si>
  <si>
    <t>G.4.1.13</t>
  </si>
  <si>
    <t>OG.4.1.1</t>
  </si>
  <si>
    <t>OG.4.1.2</t>
  </si>
  <si>
    <t>OG.4.1.3</t>
  </si>
  <si>
    <t>OG.5.1.1</t>
  </si>
  <si>
    <t>OG.5.1.2</t>
  </si>
  <si>
    <t>OG.5.1.3</t>
  </si>
  <si>
    <t>OG.5.1.4</t>
  </si>
  <si>
    <t>1. Optional information e.g. Rating triggers</t>
  </si>
  <si>
    <t>OG.6.1.1</t>
  </si>
  <si>
    <t>NPV Test (passed/failed)</t>
  </si>
  <si>
    <t>OG.6.1.2</t>
  </si>
  <si>
    <t>Interest Covereage Test (passe/failed)</t>
  </si>
  <si>
    <t>OG.6.1.3</t>
  </si>
  <si>
    <t>OG.6.1.4</t>
  </si>
  <si>
    <t>OG.6.1.5</t>
  </si>
  <si>
    <t>OG.6.1.6</t>
  </si>
  <si>
    <t>OG.6.1.7</t>
  </si>
  <si>
    <t>OG.6.1.8</t>
  </si>
  <si>
    <t>OG.6.1.9</t>
  </si>
  <si>
    <t>OG.6.1.10</t>
  </si>
  <si>
    <t>Other optional/relevant information</t>
  </si>
  <si>
    <t>OG.6.1.11</t>
  </si>
  <si>
    <t>OG.6.1.12</t>
  </si>
  <si>
    <t>OG.6.1.13</t>
  </si>
  <si>
    <t>OG.6.1.14</t>
  </si>
  <si>
    <t>OG.6.1.15</t>
  </si>
  <si>
    <t>OG.6.1.16</t>
  </si>
  <si>
    <t>OG.6.1.17</t>
  </si>
  <si>
    <t>OG.6.1.18</t>
  </si>
  <si>
    <t>OG.6.1.19</t>
  </si>
  <si>
    <t>OG.6.1.20</t>
  </si>
  <si>
    <t>OG.6.1.21</t>
  </si>
  <si>
    <t>OG.6.1.22</t>
  </si>
  <si>
    <t>OG.6.1.23</t>
  </si>
  <si>
    <t>OG.6.1.24</t>
  </si>
  <si>
    <t>OG.6.1.25</t>
  </si>
  <si>
    <t>OG.6.1.26</t>
  </si>
  <si>
    <t>OG.6.1.27</t>
  </si>
  <si>
    <t>OG.6.1.28</t>
  </si>
  <si>
    <t>OG.6.1.29</t>
  </si>
  <si>
    <t>OG.6.1.30</t>
  </si>
  <si>
    <t>OG.6.1.31</t>
  </si>
  <si>
    <t>OG.6.1.32</t>
  </si>
  <si>
    <t>OG.6.1.33</t>
  </si>
  <si>
    <t>OG.6.1.34</t>
  </si>
  <si>
    <t>OG.6.1.35</t>
  </si>
  <si>
    <t>OG.6.1.36</t>
  </si>
  <si>
    <t>OG.6.1.37</t>
  </si>
  <si>
    <t>OG.6.1.38</t>
  </si>
  <si>
    <t>OG.6.1.39</t>
  </si>
  <si>
    <t>OG.6.1.40</t>
  </si>
  <si>
    <t>OG.6.1.41</t>
  </si>
  <si>
    <t>OG.6.1.42</t>
  </si>
  <si>
    <t>OG.6.1.43</t>
  </si>
  <si>
    <t>OG.6.1.44</t>
  </si>
  <si>
    <t>OG.6.1.45</t>
  </si>
  <si>
    <t>B1. Harmonised Transparency Template - Mortgage Assets</t>
  </si>
  <si>
    <t>CONTENT OF TAB B1</t>
  </si>
  <si>
    <t>7. Mortgage Assets</t>
  </si>
  <si>
    <t>7.A Residential Cover Pool</t>
  </si>
  <si>
    <t>7.B Commercial Cover Pool</t>
  </si>
  <si>
    <t>1. Property Type Information</t>
  </si>
  <si>
    <t>% Total Mortgages</t>
  </si>
  <si>
    <t>M.7.1.1</t>
  </si>
  <si>
    <t>Residential</t>
  </si>
  <si>
    <t>M.7.1.2</t>
  </si>
  <si>
    <t>Commercial</t>
  </si>
  <si>
    <t>M.7.1.3</t>
  </si>
  <si>
    <t>M.7.1.4</t>
  </si>
  <si>
    <t>OM.7.1.1</t>
  </si>
  <si>
    <t>o/w Housing Cooperatives / Multi-family assets</t>
  </si>
  <si>
    <t>OM.7.1.2</t>
  </si>
  <si>
    <t>OM.7.1.3</t>
  </si>
  <si>
    <t>OM.7.1.4</t>
  </si>
  <si>
    <t>OM.7.1.5</t>
  </si>
  <si>
    <t>OM.7.1.6</t>
  </si>
  <si>
    <t>OM.7.1.7</t>
  </si>
  <si>
    <t>OM.7.1.8</t>
  </si>
  <si>
    <t>OM.7.1.9</t>
  </si>
  <si>
    <t>OM.7.1.10</t>
  </si>
  <si>
    <t>OM.7.1.11</t>
  </si>
  <si>
    <t>2. General Information</t>
  </si>
  <si>
    <t>Residential Loans</t>
  </si>
  <si>
    <t>Commercial Loans</t>
  </si>
  <si>
    <t>Total Mortgages</t>
  </si>
  <si>
    <t>M.7.2.1</t>
  </si>
  <si>
    <t>Number of mortgage loans</t>
  </si>
  <si>
    <t>OM.7.2.1</t>
  </si>
  <si>
    <t>Optional information eg, Number of borrowers</t>
  </si>
  <si>
    <t>OM.7.2.2</t>
  </si>
  <si>
    <t>Optional information eg, Number of guarantors</t>
  </si>
  <si>
    <t>OM.7.2.3</t>
  </si>
  <si>
    <t>OM.7.2.4</t>
  </si>
  <si>
    <t>3. Concentration Risks</t>
  </si>
  <si>
    <t>% Residential Loans</t>
  </si>
  <si>
    <t>% Commercial Loans</t>
  </si>
  <si>
    <t>M.7.3.1</t>
  </si>
  <si>
    <t xml:space="preserve">10 largest exposures </t>
  </si>
  <si>
    <t>OM.7.3.1</t>
  </si>
  <si>
    <t>OM.7.3.2</t>
  </si>
  <si>
    <t>OM.7.3.3</t>
  </si>
  <si>
    <t>OM.7.3.4</t>
  </si>
  <si>
    <t>OM.7.3.5</t>
  </si>
  <si>
    <t>OM.7.3.6</t>
  </si>
  <si>
    <t xml:space="preserve">4. Breakdown by Geography </t>
  </si>
  <si>
    <t>M.7.4.1</t>
  </si>
  <si>
    <t>European Union</t>
  </si>
  <si>
    <t>M.7.4.2</t>
  </si>
  <si>
    <t>Austria</t>
  </si>
  <si>
    <t>M.7.4.3</t>
  </si>
  <si>
    <t>Belgium</t>
  </si>
  <si>
    <t>M.7.4.4</t>
  </si>
  <si>
    <t>Bulgaria</t>
  </si>
  <si>
    <t>M.7.4.5</t>
  </si>
  <si>
    <t>Croatia</t>
  </si>
  <si>
    <t>M.7.4.6</t>
  </si>
  <si>
    <t>Cyprus</t>
  </si>
  <si>
    <t>M.7.4.7</t>
  </si>
  <si>
    <t>M.7.4.8</t>
  </si>
  <si>
    <t>Denmark</t>
  </si>
  <si>
    <t>M.7.4.9</t>
  </si>
  <si>
    <t>Estonia</t>
  </si>
  <si>
    <t>M.7.4.10</t>
  </si>
  <si>
    <t>Finland</t>
  </si>
  <si>
    <t>M.7.4.11</t>
  </si>
  <si>
    <t>France</t>
  </si>
  <si>
    <t>M.7.4.12</t>
  </si>
  <si>
    <t>Germany</t>
  </si>
  <si>
    <t>M.7.4.13</t>
  </si>
  <si>
    <t>Greece</t>
  </si>
  <si>
    <t>M.7.4.14</t>
  </si>
  <si>
    <t>Netherlands</t>
  </si>
  <si>
    <t>M.7.4.15</t>
  </si>
  <si>
    <t>Hungary</t>
  </si>
  <si>
    <t>M.7.4.16</t>
  </si>
  <si>
    <t>Ireland</t>
  </si>
  <si>
    <t>M.7.4.17</t>
  </si>
  <si>
    <t>M.7.4.18</t>
  </si>
  <si>
    <t>Latvia</t>
  </si>
  <si>
    <t>M.7.4.19</t>
  </si>
  <si>
    <t>Lithuania</t>
  </si>
  <si>
    <t>M.7.4.20</t>
  </si>
  <si>
    <t>Luxembourg</t>
  </si>
  <si>
    <t>M.7.4.21</t>
  </si>
  <si>
    <t>Malta</t>
  </si>
  <si>
    <t>M.7.4.22</t>
  </si>
  <si>
    <t>Poland</t>
  </si>
  <si>
    <t>M.7.4.23</t>
  </si>
  <si>
    <t>Portugal</t>
  </si>
  <si>
    <t>M.7.4.24</t>
  </si>
  <si>
    <t>Romania</t>
  </si>
  <si>
    <t>M.7.4.25</t>
  </si>
  <si>
    <t>Slovakia</t>
  </si>
  <si>
    <t>M.7.4.26</t>
  </si>
  <si>
    <t>Slovenia</t>
  </si>
  <si>
    <t>M.7.4.27</t>
  </si>
  <si>
    <t>Spain</t>
  </si>
  <si>
    <t>M.7.4.28</t>
  </si>
  <si>
    <t>M.7.4.29</t>
  </si>
  <si>
    <t>United Kingdom</t>
  </si>
  <si>
    <t>M.7.4.30</t>
  </si>
  <si>
    <t>M.7.4.31</t>
  </si>
  <si>
    <t>Iceland</t>
  </si>
  <si>
    <t>M.7.4.32</t>
  </si>
  <si>
    <t>Liechtenstein</t>
  </si>
  <si>
    <t>M.7.4.34</t>
  </si>
  <si>
    <t>M.7.4.35</t>
  </si>
  <si>
    <t>M.7.4.36</t>
  </si>
  <si>
    <t>M.7.4.37</t>
  </si>
  <si>
    <t>M.7.4.38</t>
  </si>
  <si>
    <t>M.7.4.39</t>
  </si>
  <si>
    <t>M.7.4.40</t>
  </si>
  <si>
    <t>M.7.4.41</t>
  </si>
  <si>
    <t>M.7.4.42</t>
  </si>
  <si>
    <t>M.7.4.43</t>
  </si>
  <si>
    <t>M.7.4.44</t>
  </si>
  <si>
    <t>OM.7.4.1</t>
  </si>
  <si>
    <t>OM.7.4.2</t>
  </si>
  <si>
    <t>OM.7.4.3</t>
  </si>
  <si>
    <t>OM.7.4.4</t>
  </si>
  <si>
    <t>OM.7.4.5</t>
  </si>
  <si>
    <t>OM.7.4.6</t>
  </si>
  <si>
    <t>OM.7.4.7</t>
  </si>
  <si>
    <t>OM.7.4.8</t>
  </si>
  <si>
    <t>OM.7.4.9</t>
  </si>
  <si>
    <t>OM.7.4.10</t>
  </si>
  <si>
    <t>M.7.5.1</t>
  </si>
  <si>
    <t>TBC at a country level</t>
  </si>
  <si>
    <t>M.7.5.2</t>
  </si>
  <si>
    <t>M.7.5.3</t>
  </si>
  <si>
    <t>M.7.5.4</t>
  </si>
  <si>
    <t>M.7.5.5</t>
  </si>
  <si>
    <t>M.7.5.6</t>
  </si>
  <si>
    <t>M.7.5.7</t>
  </si>
  <si>
    <t>M.7.5.8</t>
  </si>
  <si>
    <t>M.7.5.9</t>
  </si>
  <si>
    <t>M.7.5.10</t>
  </si>
  <si>
    <t>M.7.5.11</t>
  </si>
  <si>
    <t>M.7.5.12</t>
  </si>
  <si>
    <t>M.7.5.13</t>
  </si>
  <si>
    <t>M.7.5.14</t>
  </si>
  <si>
    <t>M.7.5.15</t>
  </si>
  <si>
    <t>M.7.5.16</t>
  </si>
  <si>
    <t>M.7.5.17</t>
  </si>
  <si>
    <t>M.7.5.18</t>
  </si>
  <si>
    <t>M.7.5.19</t>
  </si>
  <si>
    <t>M.7.5.20</t>
  </si>
  <si>
    <t>M.7.5.21</t>
  </si>
  <si>
    <t>M.7.5.22</t>
  </si>
  <si>
    <t>M.7.5.23</t>
  </si>
  <si>
    <t>M.7.5.24</t>
  </si>
  <si>
    <t>M.7.5.25</t>
  </si>
  <si>
    <t>M.7.5.26</t>
  </si>
  <si>
    <t>M.7.5.27</t>
  </si>
  <si>
    <t>M.7.5.28</t>
  </si>
  <si>
    <t>M.7.5.29</t>
  </si>
  <si>
    <t>M.7.5.30</t>
  </si>
  <si>
    <t>M.7.5.31</t>
  </si>
  <si>
    <t>6. Breakdown by Interest Rate</t>
  </si>
  <si>
    <t>M.7.6.1</t>
  </si>
  <si>
    <t>Fixed rate</t>
  </si>
  <si>
    <t>M.7.6.2</t>
  </si>
  <si>
    <t>Floating rate</t>
  </si>
  <si>
    <t>M.7.6.3</t>
  </si>
  <si>
    <t>OM.7.6.1</t>
  </si>
  <si>
    <t>OM.7.6.2</t>
  </si>
  <si>
    <t>OM.7.6.3</t>
  </si>
  <si>
    <t>OM.7.6.4</t>
  </si>
  <si>
    <t>OM.7.6.5</t>
  </si>
  <si>
    <t>OM.7.6.6</t>
  </si>
  <si>
    <t>7. Breakdown by Repayment Type</t>
  </si>
  <si>
    <t>M.7.7.1</t>
  </si>
  <si>
    <t>Bullet / interest only</t>
  </si>
  <si>
    <t>M.7.7.2</t>
  </si>
  <si>
    <t>Amortising</t>
  </si>
  <si>
    <t>M.7.7.3</t>
  </si>
  <si>
    <t>OM.7.7.1</t>
  </si>
  <si>
    <t>OM.7.7.2</t>
  </si>
  <si>
    <t>OM.7.7.3</t>
  </si>
  <si>
    <t>OM.7.7.4</t>
  </si>
  <si>
    <t>OM.7.7.5</t>
  </si>
  <si>
    <t>OM.7.7.6</t>
  </si>
  <si>
    <t xml:space="preserve">8. Loan Seasoning </t>
  </si>
  <si>
    <t>M.7.8.1</t>
  </si>
  <si>
    <t>Up to 12months</t>
  </si>
  <si>
    <t>M.7.8.2</t>
  </si>
  <si>
    <t>M.7.8.3</t>
  </si>
  <si>
    <t>M.7.8.4</t>
  </si>
  <si>
    <t>M.7.8.5</t>
  </si>
  <si>
    <t>OM.7.8.1</t>
  </si>
  <si>
    <t>OM.7.8.2</t>
  </si>
  <si>
    <t>OM.7.8.3</t>
  </si>
  <si>
    <t>OM.7.8.4</t>
  </si>
  <si>
    <t>9. Non-Performing Loans (NPLs)</t>
  </si>
  <si>
    <t>M.7.9.1</t>
  </si>
  <si>
    <t>% NPLs</t>
  </si>
  <si>
    <t>OM.7.9.1</t>
  </si>
  <si>
    <t>OM.7.9.2</t>
  </si>
  <si>
    <t>OM.7.9.3</t>
  </si>
  <si>
    <t>10. Loan Size Information</t>
  </si>
  <si>
    <t>Nominal</t>
  </si>
  <si>
    <t>Number of Loans</t>
  </si>
  <si>
    <t>% No. of Loans</t>
  </si>
  <si>
    <t>M.7A.10.1</t>
  </si>
  <si>
    <t>Average loan size (000s)</t>
  </si>
  <si>
    <t>By buckets (mn):</t>
  </si>
  <si>
    <t>M.7A.10.2</t>
  </si>
  <si>
    <t>M.7A.10.3</t>
  </si>
  <si>
    <t>M.7A.10.4</t>
  </si>
  <si>
    <t>M.7A.10.5</t>
  </si>
  <si>
    <t>M.7A.10.6</t>
  </si>
  <si>
    <t>M.7A.10.7</t>
  </si>
  <si>
    <t>M.7A.10.8</t>
  </si>
  <si>
    <t>M.7A.10.9</t>
  </si>
  <si>
    <t>M.7A.10.10</t>
  </si>
  <si>
    <t>M.7A.10.11</t>
  </si>
  <si>
    <t>M.7A.10.12</t>
  </si>
  <si>
    <t>M.7A.10.13</t>
  </si>
  <si>
    <t>M.7A.10.14</t>
  </si>
  <si>
    <t>M.7A.10.15</t>
  </si>
  <si>
    <t>M.7A.10.16</t>
  </si>
  <si>
    <t>M.7A.10.17</t>
  </si>
  <si>
    <t>M.7A.10.18</t>
  </si>
  <si>
    <t>M.7A.10.19</t>
  </si>
  <si>
    <t>M.7A.10.20</t>
  </si>
  <si>
    <t>M.7A.10.21</t>
  </si>
  <si>
    <t>M.7A.10.22</t>
  </si>
  <si>
    <t>M.7A.10.23</t>
  </si>
  <si>
    <t>M.7A.10.24</t>
  </si>
  <si>
    <t>M.7A.10.25</t>
  </si>
  <si>
    <t>M.7A.10.26</t>
  </si>
  <si>
    <t>11. Loan to Value (LTV) Information - UNINDEXED</t>
  </si>
  <si>
    <t>M.7A.11.1</t>
  </si>
  <si>
    <t>Weighted Average LTV (%)</t>
  </si>
  <si>
    <t>By LTV buckets (mn):</t>
  </si>
  <si>
    <t>M.7A.11.2</t>
  </si>
  <si>
    <t>&gt;0 - &lt;=40 %</t>
  </si>
  <si>
    <t>M.7A.11.3</t>
  </si>
  <si>
    <t>&gt;40 - &lt;=50 %</t>
  </si>
  <si>
    <t>M.7A.11.4</t>
  </si>
  <si>
    <t>&gt;50 - &lt;=60 %</t>
  </si>
  <si>
    <t>M.7A.11.5</t>
  </si>
  <si>
    <t>&gt;60 - &lt;=70 %</t>
  </si>
  <si>
    <t>M.7A.11.6</t>
  </si>
  <si>
    <t>&gt;70 - &lt;=80 %</t>
  </si>
  <si>
    <t>M.7A.11.7</t>
  </si>
  <si>
    <t>&gt;80 - &lt;=90 %</t>
  </si>
  <si>
    <t>M.7A.11.8</t>
  </si>
  <si>
    <t>&gt;90 - &lt;=100 %</t>
  </si>
  <si>
    <t>M.7A.11.9</t>
  </si>
  <si>
    <t>&gt;100%</t>
  </si>
  <si>
    <t>M.7A.11.10</t>
  </si>
  <si>
    <t>OM.7A.11.1</t>
  </si>
  <si>
    <t>o/w &gt;100 - &lt;=110 %</t>
  </si>
  <si>
    <t>OM.7A.11.2</t>
  </si>
  <si>
    <t>o/w &gt;110 - &lt;=120 %</t>
  </si>
  <si>
    <t>OM.7A.11.3</t>
  </si>
  <si>
    <t>o/w &gt;120 - &lt;=130 %</t>
  </si>
  <si>
    <t>OM.7A.11.4</t>
  </si>
  <si>
    <t>o/w &gt;130 - &lt;=140 %</t>
  </si>
  <si>
    <t>OM.7A.11.5</t>
  </si>
  <si>
    <t>o/w &gt;140 - &lt;=150 %</t>
  </si>
  <si>
    <t>OM.7A.11.6</t>
  </si>
  <si>
    <t>o/w &gt;150 %</t>
  </si>
  <si>
    <t>OM.7A.11.7</t>
  </si>
  <si>
    <t>OM.7A.11.8</t>
  </si>
  <si>
    <t>OM.7A.11.9</t>
  </si>
  <si>
    <t xml:space="preserve">12. Loan to Value (LTV) Information - INDEXED </t>
  </si>
  <si>
    <t>M.7A.12.1</t>
  </si>
  <si>
    <t>M.7A.12.2</t>
  </si>
  <si>
    <t>M.7A.12.3</t>
  </si>
  <si>
    <t>M.7A.12.4</t>
  </si>
  <si>
    <t>M.7A.12.5</t>
  </si>
  <si>
    <t>M.7A.12.6</t>
  </si>
  <si>
    <t>M.7A.12.7</t>
  </si>
  <si>
    <t>M.7A.12.8</t>
  </si>
  <si>
    <t>M.7A.12.9</t>
  </si>
  <si>
    <t>M.7A.12.10</t>
  </si>
  <si>
    <t>OM.7A.12.1</t>
  </si>
  <si>
    <t>OM.7A.12.2</t>
  </si>
  <si>
    <t>OM.7A.12.3</t>
  </si>
  <si>
    <t>OM.7A.12.4</t>
  </si>
  <si>
    <t>OM.7A.12.5</t>
  </si>
  <si>
    <t>OM.7A.12.6</t>
  </si>
  <si>
    <t>OM.7A.12.7</t>
  </si>
  <si>
    <t>OM.7A.12.8</t>
  </si>
  <si>
    <t>OM.7A.12.9</t>
  </si>
  <si>
    <t>13. Breakdown by type</t>
  </si>
  <si>
    <t>M.7A.13.1</t>
  </si>
  <si>
    <t>Owner occupied</t>
  </si>
  <si>
    <t>M.7A.13.2</t>
  </si>
  <si>
    <t>Second home/Holiday houses</t>
  </si>
  <si>
    <t>M.7A.13.3</t>
  </si>
  <si>
    <t>Buy-to-let/Non-owner occupied</t>
  </si>
  <si>
    <t>M.7A.13.4</t>
  </si>
  <si>
    <t>OM.7A.13.1</t>
  </si>
  <si>
    <t>OM.7A.13.2</t>
  </si>
  <si>
    <t>o/w Private rental</t>
  </si>
  <si>
    <t>OM.7A.13.3</t>
  </si>
  <si>
    <t xml:space="preserve">o/w Multi-family housing </t>
  </si>
  <si>
    <t>OM.7A.13.4</t>
  </si>
  <si>
    <t xml:space="preserve">o/w Buildings under construction </t>
  </si>
  <si>
    <t>OM.7A.13.5</t>
  </si>
  <si>
    <t>o/w Buildings land</t>
  </si>
  <si>
    <t>OM.7A.13.6</t>
  </si>
  <si>
    <t>OM.7A.13.7</t>
  </si>
  <si>
    <t>OM.7A.13.8</t>
  </si>
  <si>
    <t>OM.7A.13.9</t>
  </si>
  <si>
    <t>OM.7A.13.10</t>
  </si>
  <si>
    <t>14. Loan by Ranking</t>
  </si>
  <si>
    <t>M.7A.14.2</t>
  </si>
  <si>
    <t>Guaranteed</t>
  </si>
  <si>
    <t>M.7A.14.3</t>
  </si>
  <si>
    <t>OM.7A.14.1</t>
  </si>
  <si>
    <t>OM.7A.14.2</t>
  </si>
  <si>
    <t>OM.7A.14.3</t>
  </si>
  <si>
    <t>OM.7A.14.4</t>
  </si>
  <si>
    <t>OM.7A.14.5</t>
  </si>
  <si>
    <t>OM.7A.14.6</t>
  </si>
  <si>
    <t>% Commercial loans</t>
  </si>
  <si>
    <t>Retail</t>
  </si>
  <si>
    <t>Office</t>
  </si>
  <si>
    <t>Hotel/Tourism</t>
  </si>
  <si>
    <t>Shopping malls</t>
  </si>
  <si>
    <t>Industry</t>
  </si>
  <si>
    <t>Agriculture</t>
  </si>
  <si>
    <t>Other commercially used</t>
  </si>
  <si>
    <t>Land</t>
  </si>
  <si>
    <t>C. Harmonised Transparency Template - Glossary</t>
  </si>
  <si>
    <t>The definitions below reflect the national specificities</t>
  </si>
  <si>
    <t>1. Glossary - Standard Harmonised Items</t>
  </si>
  <si>
    <t>HG.1.1</t>
  </si>
  <si>
    <t>HG.1.2</t>
  </si>
  <si>
    <t>HG.1.3</t>
  </si>
  <si>
    <t>HG.1.4</t>
  </si>
  <si>
    <t>Interest Rate Types</t>
  </si>
  <si>
    <t>HG.1.5</t>
  </si>
  <si>
    <t>HG.1.6</t>
  </si>
  <si>
    <t>HG.1.7</t>
  </si>
  <si>
    <t>LTVs: Definition</t>
  </si>
  <si>
    <t>HG.1.8</t>
  </si>
  <si>
    <t>LTVs: Calculation of property/shipping value</t>
  </si>
  <si>
    <t>HG.1.9</t>
  </si>
  <si>
    <t>LTVs: Applied property/shipping valuation techniques, including whether use of index, Automated Valuation Model (AVM) or on-site audits</t>
  </si>
  <si>
    <t>HG.1.10</t>
  </si>
  <si>
    <t>LTVs: Frequency and time of last valuation</t>
  </si>
  <si>
    <t>HG.1.11</t>
  </si>
  <si>
    <t>HG.1.12</t>
  </si>
  <si>
    <t>Hedging Strategy (please explain how you address interest rate and currency risk)</t>
  </si>
  <si>
    <t>HG.1.13</t>
  </si>
  <si>
    <t>Non-performing loans</t>
  </si>
  <si>
    <t>OHG.1.1</t>
  </si>
  <si>
    <t>NPV assumptions (when stated)</t>
  </si>
  <si>
    <t>OHG.1.2</t>
  </si>
  <si>
    <t>OHG.1.3</t>
  </si>
  <si>
    <t>OHG.1.4</t>
  </si>
  <si>
    <t>OHG.1.5</t>
  </si>
  <si>
    <t>Value</t>
  </si>
  <si>
    <t>HG.2.1</t>
  </si>
  <si>
    <t xml:space="preserve">Not applicable for the jurisdiction </t>
  </si>
  <si>
    <t>ND1</t>
  </si>
  <si>
    <t>HG.2.2</t>
  </si>
  <si>
    <t>Not relevant for the issuer and/or CB programme at the present time</t>
  </si>
  <si>
    <t>ND2</t>
  </si>
  <si>
    <t>HG.2.3</t>
  </si>
  <si>
    <t>Not available at the present time</t>
  </si>
  <si>
    <t>ND3</t>
  </si>
  <si>
    <t>OHG.2.1</t>
  </si>
  <si>
    <t>OHG.2.2</t>
  </si>
  <si>
    <t>HG.3.1</t>
  </si>
  <si>
    <t>Other definitions deemed relevant</t>
  </si>
  <si>
    <t>OHG.3.1</t>
  </si>
  <si>
    <t>OHG.3.2</t>
  </si>
  <si>
    <t>OHG.3.3</t>
  </si>
  <si>
    <t xml:space="preserve">Disclaimer - Important notices </t>
  </si>
  <si>
    <t>(i) The Product Information displayed on this Site has been uploaded by the Issuers of the relevant Products. None of the information displayed on this Site shall form the basis of any contract. Any User of this Site will be required to acknowledge that it has not relied on, or been induced to enter into any contract by, any representation or warranty.</t>
  </si>
  <si>
    <t>(ii) The Covered Bond Label Foundation has not independently verified the Product Information displayed on this Site. Accordingly, no representation, warranty or undertaking, express or implied, is made, and no responsibility is accepted, by the Covered Bond Label Foundation as to or in relation to the accuracy or completeness or otherwise of such Product Information."</t>
  </si>
  <si>
    <t>(iii) The information provided on or accessible through the Site is not intended for distribution to, or use by, any person or entity in any jurisdiction where such distribution or use would be contrary to local law, or which would subject us or any Issuer, to any authorisation, registration or other requirement within such jurisdiction. You agree not to use or export the information or materials available on or through this Site in violation of laws in your jurisdiction.</t>
  </si>
  <si>
    <t>TERMS OF USE</t>
  </si>
  <si>
    <r>
      <t>The Site is intended for use as a directory of information relating to certain covered bond products ("</t>
    </r>
    <r>
      <rPr>
        <b/>
        <sz val="13"/>
        <color rgb="FF1E1B1D"/>
        <rFont val="Calibri"/>
        <family val="2"/>
        <scheme val="minor"/>
      </rPr>
      <t>Products</t>
    </r>
    <r>
      <rPr>
        <sz val="13"/>
        <color rgb="FF1E1B1D"/>
        <rFont val="Calibri"/>
        <family val="2"/>
        <scheme val="minor"/>
      </rPr>
      <t>") (the "</t>
    </r>
    <r>
      <rPr>
        <b/>
        <sz val="13"/>
        <color rgb="FF1E1B1D"/>
        <rFont val="Calibri"/>
        <family val="2"/>
        <scheme val="minor"/>
      </rPr>
      <t>Product Information</t>
    </r>
    <r>
      <rPr>
        <sz val="13"/>
        <color rgb="FF1E1B1D"/>
        <rFont val="Calibri"/>
        <family val="2"/>
        <scheme val="minor"/>
      </rPr>
      <t>") by an issuer of ("</t>
    </r>
    <r>
      <rPr>
        <b/>
        <sz val="13"/>
        <color rgb="FF1E1B1D"/>
        <rFont val="Calibri"/>
        <family val="2"/>
        <scheme val="minor"/>
      </rPr>
      <t>Issuer</t>
    </r>
    <r>
      <rPr>
        <sz val="13"/>
        <color rgb="FF1E1B1D"/>
        <rFont val="Calibri"/>
        <family val="2"/>
        <scheme val="minor"/>
      </rPr>
      <t>"), or potential investor in ("</t>
    </r>
    <r>
      <rPr>
        <b/>
        <sz val="13"/>
        <color rgb="FF1E1B1D"/>
        <rFont val="Calibri"/>
        <family val="2"/>
        <scheme val="minor"/>
      </rPr>
      <t>Investor</t>
    </r>
    <r>
      <rPr>
        <sz val="13"/>
        <color rgb="FF1E1B1D"/>
        <rFont val="Calibri"/>
        <family val="2"/>
        <scheme val="minor"/>
      </rPr>
      <t>"), such Products (an Issuer, Investor, or any other person accessing this Site, each a "</t>
    </r>
    <r>
      <rPr>
        <b/>
        <sz val="13"/>
        <color rgb="FF1E1B1D"/>
        <rFont val="Calibri"/>
        <family val="2"/>
        <scheme val="minor"/>
      </rPr>
      <t>User</t>
    </r>
    <r>
      <rPr>
        <sz val="13"/>
        <color rgb="FF1E1B1D"/>
        <rFont val="Calibri"/>
        <family val="2"/>
        <scheme val="minor"/>
      </rPr>
      <t>" or "</t>
    </r>
    <r>
      <rPr>
        <b/>
        <sz val="13"/>
        <color rgb="FF1E1B1D"/>
        <rFont val="Calibri"/>
        <family val="2"/>
        <scheme val="minor"/>
      </rPr>
      <t>you</t>
    </r>
    <r>
      <rPr>
        <sz val="13"/>
        <color rgb="FF1E1B1D"/>
        <rFont val="Calibri"/>
        <family val="2"/>
        <scheme val="minor"/>
      </rPr>
      <t>"). The Product Information is provided by each relevant Issuer, and remains at all times the sole responsibility of the relevant Issuer. We have not independently verified any Product Information, nor reviewed whether any Product for which information is available on the Site actually is a covered bond product. This Site or any label made available through it does not constitute, nor contain, any form of credit rating, any offer to sell (or the solicitation of an offer to purchase) any Product, nor does it constitute a recommendation, or investment advice (or any other type of advice) upon which reliance should be placed.</t>
    </r>
  </si>
  <si>
    <r>
      <t xml:space="preserve"> These terms and conditions together with the documents referred to in them set out the terms of use ("</t>
    </r>
    <r>
      <rPr>
        <b/>
        <sz val="13"/>
        <color rgb="FF1E1B1D"/>
        <rFont val="Calibri"/>
        <family val="2"/>
        <scheme val="minor"/>
      </rPr>
      <t>T&amp;Cs</t>
    </r>
    <r>
      <rPr>
        <sz val="13"/>
        <color rgb="FF1E1B1D"/>
        <rFont val="Calibri"/>
        <family val="2"/>
        <scheme val="minor"/>
      </rPr>
      <t>") on which (a) an Issuer; (b) Investor; or (c) any other User, may make use of the Site. Section A applies primarily to Investors, and Section B applies primarily to Issuers. The General T&amp;Cs in Section C apply to all Users.</t>
    </r>
  </si>
  <si>
    <r>
      <rPr>
        <b/>
        <sz val="13"/>
        <color rgb="FF1E1B1D"/>
        <rFont val="Calibri"/>
        <family val="2"/>
        <scheme val="minor"/>
      </rPr>
      <t>Our Acceptable Use Policy</t>
    </r>
    <r>
      <rPr>
        <sz val="13"/>
        <color rgb="FF1E1B1D"/>
        <rFont val="Calibri"/>
        <family val="2"/>
        <scheme val="minor"/>
      </rPr>
      <t> and </t>
    </r>
    <r>
      <rPr>
        <b/>
        <sz val="13"/>
        <color rgb="FF1E1B1D"/>
        <rFont val="Calibri"/>
        <family val="2"/>
        <scheme val="minor"/>
      </rPr>
      <t>Privacy Policy</t>
    </r>
    <r>
      <rPr>
        <sz val="13"/>
        <color rgb="FF1E1B1D"/>
        <rFont val="Calibri"/>
        <family val="2"/>
        <scheme val="minor"/>
      </rPr>
      <t> are incorporated into these T&amp;Cs.</t>
    </r>
  </si>
  <si>
    <r>
      <t xml:space="preserve"> Please read the T&amp;Cs carefully before you start to use the Site. By clicking </t>
    </r>
    <r>
      <rPr>
        <b/>
        <sz val="13"/>
        <color rgb="FF1E1B1D"/>
        <rFont val="Calibri"/>
        <family val="2"/>
        <scheme val="minor"/>
      </rPr>
      <t>'Accept'</t>
    </r>
    <r>
      <rPr>
        <sz val="13"/>
        <color rgb="FF1E1B1D"/>
        <rFont val="Calibri"/>
        <family val="2"/>
        <scheme val="minor"/>
      </rPr>
      <t> you indicate that you accept these T&amp;Cs and that you agree to abide by them.</t>
    </r>
  </si>
  <si>
    <t>If any provision of these T&amp;Cs shall be deemed unlawful, void or for any reason unenforceable, then that provision shall be deemed severable from these terms and shall not affect the validity and enforceability of any remaining provisions.</t>
  </si>
  <si>
    <t>SECTION A. INVESTOR T&amp;Cs</t>
  </si>
  <si>
    <t>1. DIRECTORY SERVICES</t>
  </si>
  <si>
    <t>The Site is intended to provide you with certain information from Issuers regarding the self-certification of their Products as labelled covered bonds. The requirements of the Covered Bond Label Convention are intended to increase transparency, improve investor access to information, and improve liquidity in covered bonds, but they are not a substitute in any way for each User's independent investment and credit evaluation.</t>
  </si>
  <si>
    <t>The Product Information on this Site is provided for your convenience only, and does not constitute any form of credit rating, an offer to sell (or the solicitation of an offer to purchase) any Product, nor does it constitute a recommendation, or investment advice (or any other type of advice) upon which reliance should be placed.</t>
  </si>
  <si>
    <t>Users shall exercise independent judgment when viewing the Site and its contents, to make their own investigations and evaluations of the information contained on this Site or accessible through it, and to consult their own attorney, business adviser, tax adviser, and/or any other professional necessary, as to legal, business, tax and investment-related matters concerning the Products and Product Information contained on this Site. No information contained on the Site should be construed as legal, tax, investment, or accounting advice.</t>
  </si>
  <si>
    <r>
      <t xml:space="preserve"> Product Information is incorporated into the directory on the Site following the completion of an automated process conducted by the relevant Issuer. The proper conduct of that process and the accuracy and completeness of the Product Information supplied during that process remain at all times the responsibility of the relevant Issuer. While the Product Information contained on the Site is displayed by us in good faith, no representation is made by us as to its completeness or accuracy. </t>
    </r>
    <r>
      <rPr>
        <b/>
        <sz val="13"/>
        <color auto="1"/>
        <rFont val="Calibri"/>
        <family val="2"/>
        <scheme val="minor"/>
      </rPr>
      <t>PRODUCT INFORMATION IS DISPLAYED ON THE SITE "AS IS" AND HAS NOT BEEN INDEPENDENTLY VERIFIED BY US. BY YOUR USE OF THE SITE, YOU AGREE THAT WE HAVE NO LIABILITY WHATSOEVER REGARDING THE ACCURACY OF COMPLETENESS OF THE PRODUCT INFORMATION ON THIS SITE.</t>
    </r>
    <r>
      <rPr>
        <sz val="13"/>
        <color auto="1"/>
        <rFont val="Calibri"/>
        <family val="2"/>
        <scheme val="minor"/>
      </rPr>
      <t> Inclusion of Product Information in the directory on the Site does not constitute a warranty or representation by us that the Product is a covered bond product or complies with any particular criteria or regulations.</t>
    </r>
  </si>
  <si>
    <t xml:space="preserve"> Completion of the relevant self-certification automated process by the Issuer will lead to the grant of the Covered Bond Label. The grant of such label is entirely within the control of the relevant Issuer, and we do not independently verify whether such Issuer complies with the relevant criteria. The existence of a Covered Bond Label does not represent any opinion by us about the creditworthiness of a Product, the value or price of a Product, the appropriateness of a Product's terms, or the Product's future investment performance. Nothing contained on this Site is intended to predict or project future performance.</t>
  </si>
  <si>
    <t xml:space="preserve"> We make no representation that the Products which are featured on the Site are suitable for you and we disclaim all liability and responsibility arising from any reliance placed on any Product Information or on the Covered Bond Label by any visitor to the Site, or by anyone who may be informed of any of its contents.</t>
  </si>
  <si>
    <t>From time to time we may make changes to the Site that we feel are appropriate (see Section C, para 3 below).</t>
  </si>
  <si>
    <t>2. USE OF MATERIALS</t>
  </si>
  <si>
    <t>Subject to any prohibitions or restrictions stated in third party websites accessible via hyperlinks in the Site over which we have no control, you may view the content published on this Site, and you are welcome to print hard copies of, and/or download, material on it for your personal use or internal business purposes (in which case you are required to preserve in your copies any copyright materials displayed in the original materials and otherwise to acknowledge the Site as the source of the material). All downloading of material from the Site must be in accordance with ourAcceptable Use Policy. All other copying is strictly prohibited.</t>
  </si>
  <si>
    <t>The use of material printed or downloaded from our Site must be in accordance with our Acceptable Use Policy.</t>
  </si>
  <si>
    <t>3. LINKS FROM AND TO OUR SITE</t>
  </si>
  <si>
    <t>Where the Site contains hyperlinks to other websites and resources provided by third parties, these links are provided for your information only. We have no control over the contents of those websites or resources, and accept no responsibility for them or for any loss or damage that may arise from your use of them. Users follow links on this Site to external websites at their sole risk.</t>
  </si>
  <si>
    <t>We accept no liability for and do not endorse any statements, advertisements, information, products or services that are published on or may be accessible through any websites owned or operated by third parties or for any action you may take as a result of using the website.</t>
  </si>
  <si>
    <t>Those third party websites may also be subject to separate legal terms and conditions, and Issuers may be subject to separate regulation and are solely responsible for satisfying such regulatory requirements. We do not represent or warrant that any Issuer you deal with is fully authorised under or compliant with any law or regulation in any jurisdiction.</t>
  </si>
  <si>
    <t>You agree not to link any websites to this Site without our express prior written consent. We reserve the right, at any time and for any reason not prohibited by law, to deny permission to anyone to link a website from or to this Site, as well as the right to remove any link currently appearing on our Site.</t>
  </si>
  <si>
    <t>SECTION B. ISSUER T&amp;Cs</t>
  </si>
  <si>
    <t>1. DIRECTORY SERVICES AND LABEL</t>
  </si>
  <si>
    <t>The Issuer is responsible for all Product Information uploaded to and/or validated on the Site by the Issuer or on its behalf, and warrants and represents that all such Product Information is and shall continue to be (and the Issuer shall regularly check the Site in order to ensure that it remains) accurate, complete and up-to-date.</t>
  </si>
  <si>
    <t>The Issuer understands that we do not limit access to the Site based on the nationality of a User. The Issuer shall be solely responsible for compliance with all laws and regulations applicable to the offer and sale of a Product in all jurisdictions in which such Products are offered.</t>
  </si>
  <si>
    <t>The Issuer shall indemnify us against, and hold us harmless from, any losses, liabilities or costs (including reasonable administrative and legal costs) suffered by us (including our officers and employees) or by third parties (including Investors and regulatory authorities), in relation to the Product Information and/or the Issuer's use of, and statements regarding, a Covered Bond Label.</t>
  </si>
  <si>
    <t>We accept no liability in relation to any lack of availability of the Site or any omission of, or any display of incorrect, Product Information on the Site for any reason whatsoever including negligence.</t>
  </si>
  <si>
    <t>The Issuer shall not make any statement that its receipt of a Covered Bond Label constitutes a recommendation by us to buy, sell or hold any Product, or that it reflects our views on the suitability of any Product for a particular Investor.</t>
  </si>
  <si>
    <t>2. PRODUCTS</t>
  </si>
  <si>
    <t>By uploading and/or validating Product Information on our Site, the Issuer warrants and represents that the Product complies with the relevant criteria established by the Label Convention as detailed at </t>
  </si>
  <si>
    <t>www.coveredbondlabel.com/pdf/Covered_Bond_Label_Convention_2015.pdf</t>
  </si>
  <si>
    <t>3. UPLOADING INFORMATION TO OUR SITE</t>
  </si>
  <si>
    <t>Whenever you upload and/or validate Product Information on the Site, you warrant and represent that any such contribution complies with the content standards set out in our Acceptable Use Policy, and you shall indemnify us against, and hold us harmless from, any losses, liabilities and costs arising in respect of any breach of that warranty.</t>
  </si>
  <si>
    <t>You shall promptly notify us in the event that Product Information published on the Site, any representation made to us in connection with obtaining a Covered Product Label, or any other information communicated to us in connection with the Site, becomes false, inaccurate, incomplete, or misleading.</t>
  </si>
  <si>
    <t>Any information you upload to and/or validate on the Site shall be considered non-confidential and non-proprietary, and we have the right to use, copy, distribute and disclose to third parties such information for any purpose. We also have the right to disclose your identity to any third party who is claiming that any information posted or uploaded by you to the Site constitutes a violation of their intellectual property, privacy or other rights or is otherwise unlawful.</t>
  </si>
  <si>
    <t>We shall not be responsible, or liable to any third party, for the content or accuracy of any Product Information posted by you or any other user of the Site.</t>
  </si>
  <si>
    <t>We have the right to remove any information or posting you make on the Site if, in our opinion, such information does not comply with the content standards set out in our Acceptable Use Policy, or for any other reason.</t>
  </si>
  <si>
    <t>4. LINKING TO OUR SITE</t>
  </si>
  <si>
    <t>You may link to our home page (www.coveredbondlabel.com), provided you do so in a way that is fair and legal and does not damage our reputation or take advantage of it, but you must not establish a link in such a way as to suggest any form of association, approval or endorsement on our part.</t>
  </si>
  <si>
    <t xml:space="preserve"> You must not establish a link from any website that is not owned by you.</t>
  </si>
  <si>
    <t>The Site must not be framed on any other website, nor may you create a link to any part of the Site other than the home page. We reserve the right to withdraw linking permission without notice. The website from which you are linking must comply in all respects with the content standards set out in our Acceptable Use Policy.</t>
  </si>
  <si>
    <t>5. SECURITY</t>
  </si>
  <si>
    <t>Issuers are required to register with us in order to use the Site by completing the followingRegistration Form.</t>
  </si>
  <si>
    <r>
      <t>Issuers will be provided with a unique user identification code and password (the "</t>
    </r>
    <r>
      <rPr>
        <b/>
        <sz val="13"/>
        <color auto="1"/>
        <rFont val="Calibri"/>
        <family val="2"/>
        <scheme val="minor"/>
      </rPr>
      <t>User Details</t>
    </r>
    <r>
      <rPr>
        <sz val="13"/>
        <color auto="1"/>
        <rFont val="Calibri"/>
        <family val="2"/>
        <scheme val="minor"/>
      </rPr>
      <t>") in order to access the Site for the sole purpose of uploading and/or validating Product Information on the Site. Such User Details are granted by us for the sole and exclusive use of the Issuer.</t>
    </r>
  </si>
  <si>
    <t>We reserve the right to alter or cancel User Details and revoke access to the site at any time.</t>
  </si>
  <si>
    <t>If we need to contact you in relation to your use of the Site, we may contact you by email, telephone or post. The most recent details you have given us will be used. You must promptly inform us of any change in your contact details.</t>
  </si>
  <si>
    <t>6. DOWNLOADING OF ISSUER PROFILES FROM OUR SITE</t>
  </si>
  <si>
    <t>An Issuer may download its own profile from our Site in any of the ways expressly permitted by the Site, but Issuers may not download the profiles of any other Issuers or attempt to download profiles from the Site by any other means.</t>
  </si>
  <si>
    <t>SECTION C. GENERAL T&amp;Cs</t>
  </si>
  <si>
    <t>1. SITE ACCESS</t>
  </si>
  <si>
    <t>Access to the Site is permitted on a temporary basis, and we reserve the right to withdraw or amend the service we provide on the Site without notice. We shall not be liable if for any reason the Site is unavailable at any time or for any period of time.</t>
  </si>
  <si>
    <t>From time to time, we may restrict access to the Site (either partially or in its entirety).</t>
  </si>
  <si>
    <t>If you are provided with a user identification code, password or any other piece of information as part of our security procedures you must treat such information as confidential, and you must not disclose it to any third party. We have the right to disable any user identification code or password, whether chosen by you or allocated by us, at any time, if in our opinion you have failed to comply with any of the provisions of these T&amp;Cs, or for any other reason.</t>
  </si>
  <si>
    <r>
      <t>When using the Site, you must comply with the provisions of our </t>
    </r>
    <r>
      <rPr>
        <b/>
        <sz val="13"/>
        <color rgb="FF1E1B1D"/>
        <rFont val="Calibri"/>
        <family val="2"/>
        <scheme val="minor"/>
      </rPr>
      <t>Acceptable Use Policy</t>
    </r>
    <r>
      <rPr>
        <sz val="13"/>
        <color rgb="FF1E1B1D"/>
        <rFont val="Calibri"/>
        <family val="2"/>
        <scheme val="minor"/>
      </rPr>
      <t>. You shall indemnify us against, and hold us harmless from, any losses, liabilities or costs (including reasonable administrative and legal costs) suffered by us (including our officers and employees) or by third parties (including Investors and regulatory authorities) as a result of any breaches of our</t>
    </r>
    <r>
      <rPr>
        <b/>
        <sz val="13"/>
        <color rgb="FF1E1B1D"/>
        <rFont val="Calibri"/>
        <family val="2"/>
        <scheme val="minor"/>
      </rPr>
      <t>Acceptable Use Policy</t>
    </r>
    <r>
      <rPr>
        <sz val="13"/>
        <color rgb="FF1E1B1D"/>
        <rFont val="Calibri"/>
        <family val="2"/>
        <scheme val="minor"/>
      </rPr>
      <t> that you commit.</t>
    </r>
  </si>
  <si>
    <t>You are responsible for making all arrangements necessary for you to have access to the Site. You are also responsible for ensuring that all persons who access the Site through your internet connection are aware of these T&amp;Cs and that they comply with them.</t>
  </si>
  <si>
    <t>2. INTELLECTUAL PROPERTY</t>
  </si>
  <si>
    <t>All rights in this Site unless otherwise indicated, are owned by us. This Site and all content published on this Site, unless otherwise indicated, are protected by copyright in Belgium and other jurisdictions across the world. All trademarks and devices displayed on this Site, unless otherwise indicated, are owned by us and may be registered in many jurisdictions across the world. Save as provided in these T&amp;Cs, any use or reproduction of these trademarks and/or devices is prohibited.</t>
  </si>
  <si>
    <t>You must not use any part of the materials on the Site for commercial purposes without our consent.</t>
  </si>
  <si>
    <t>3. SITE CHANGES</t>
  </si>
  <si>
    <t>We aim to update the Site on a regular basis, and may change the content at any time. If the need arises, we reserve the right to suspend access to the Site, or close it indefinitely.</t>
  </si>
  <si>
    <t>4. OUR LIABILITY</t>
  </si>
  <si>
    <t>The Product Information displayed on the Site is provided by the Issuer, and the granting of any label made available through the website is under the sole control of the Issuer, in each case without any guarantees, conditions, warranties or representations from us as to its accuracy or completeness. To the extent permitted by law, we, and any third parties connected to us, hereby expressly exclude:</t>
  </si>
  <si>
    <t>· all conditions, warranties and other terms which might otherwise be implied by any applicable law or regulation; and</t>
  </si>
  <si>
    <t>· any liability for any direct, indirect or consequential loss or damage incurred by any User in connection with the Site or in connection with the use, inability to use or results of the use of the Site, any websites linked to it and any materials posted on it (including, without limitation, the omission of, or the display of incorrect, Product Information on the Site) or in connection with any Product, including loss of: income, revenue, business, profits, contracts, anticipated savings, information, or goodwill, regardless of how any such loss or damage is caused.</t>
  </si>
  <si>
    <t>5. INFORMATION ABOUT YOU AND VISITS TO OUR SITE</t>
  </si>
  <si>
    <t>We process information about you in accordance with our Privacy Policy. By using the Site, you consent to such processing and you warrant that all information provided by you is accurate.</t>
  </si>
  <si>
    <t>6. VIRUSES, HACKING, OTHER OFFENCES</t>
  </si>
  <si>
    <t>You must not misuse the Site by knowingly introducing viruses, 'trojan horses', worms, logic bombs or other material which is maliciously or technologically harmful. You must not attempt to gain unauthorised access to the Site, the server on which the Site is stored, or any server, computer or database connected to the Site. You must not attack the Site via a denial-of-service attack or a distributed denial-of-service attack.</t>
  </si>
  <si>
    <t>By breaching this provision, you would commit a criminal offence under the law of 28 November 2000 on computer crime. We shall report any such breach to the relevant law enforcement authorities and we shall co-operate with those authorities by disclosing your identity to them. In the event of such breach, your right to use the Site will cease immediately.</t>
  </si>
  <si>
    <t>We will not be liable for any loss or damage caused by a distributed denial-of-service attack, viruses or other technologically harmful material that may infect your computer equipment, computer programs, information or other proprietary material due to your use of the Site or to your downloading of any information posted on it or on any website linked to it.</t>
  </si>
  <si>
    <t>We do not warrant that this Site or any software or material of whatsoever nature available on or downloaded from it will be free from viruses or defects, compatible with your equipment or fit for any purpose. It is your responsibility to use suitable anti-virus software on any software or other material that you may download from this Site and to ensure the compatibility of such software or material with your equipment and software.</t>
  </si>
  <si>
    <t>We reserve the right to prohibit any activities of any nature or description that, in our sole discretion, might tend to damage or injure our commercial reputation or goodwill or the reputations or goodwill of any of the providers or subscribers to this Site.</t>
  </si>
  <si>
    <t>7. JURISDICTION AND APPLICABLE LAW</t>
  </si>
  <si>
    <t>The courts of Brussels, Belgium shall have exclusive jurisdiction over any claim arising from, or related to, a visit to the Site or these T&amp;Cs.</t>
  </si>
  <si>
    <t>These T&amp;Cs and any dispute or claim arising out of or in connection with them or their subject matter or formation (including non-contractual disputes or claims) shall be governed by and construed in accordance with the laws of Belgium.</t>
  </si>
  <si>
    <t>8. VARIATIONS</t>
  </si>
  <si>
    <t>We may revise these T&amp;Cs at any time by amending this page. You are expected to check this page from time to time to take notice of any changes we have made, as they are binding on you. Certain of the provisions contained in these T&amp;Cs may also be superseded by provisions or notices published elsewhere on the Site.</t>
  </si>
  <si>
    <t>9. CONTACTS</t>
  </si>
  <si>
    <t>Details of how to contact us are available by clicking on Contact Us.</t>
  </si>
  <si>
    <t>We shall inform you if any of our contact details change by posting a notice on the Site.</t>
  </si>
  <si>
    <t>SECTION D. CBFL ACCEPTABLE USE POLICY</t>
  </si>
  <si>
    <t>This acceptable use policy (the "Policy") sets out the terms agreed between a user of the website ("you") and the Covered Bond Label Foundation ("we" or "us") on which you may use the websitewww.coveredbondlabel.com (the "Site"). The Policy shall apply to all users of, and visitors to, the Site.</t>
  </si>
  <si>
    <t>Your use of the Site means that you accept, and agree to abide by, all the terms of the Policy, which supplement our Terms of Use.</t>
  </si>
  <si>
    <t>1. PROHIBITED USES</t>
  </si>
  <si>
    <t>You may use the Site for lawful purposes only. You may not use the Site:</t>
  </si>
  <si>
    <t>· in any way that breaches any applicable local, national or international law or regulation;</t>
  </si>
  <si>
    <t>· in any way which breaches or contravenes our content standards (see para 2 below);</t>
  </si>
  <si>
    <t>· in any way that is unlawful or fraudulent, or has any unlawful or fraudulent purpose or effect;</t>
  </si>
  <si>
    <t>· to transmit, or procure the sending of, any unsolicited or unauthorised advertising or promotional material or any other form of similar solicitation (spam); or</t>
  </si>
  <si>
    <t>· to knowingly transmit any information, send or upload any material that contains viruses, Trojan horses, worms, time-bombs, keystroke loggers, spyware, adware or any other harmful programs or similar computer code designed to adversely affect the operation of any computer software or hardware.</t>
  </si>
  <si>
    <t>You also agree:</t>
  </si>
  <si>
    <t>· not to reproduce, duplicate, copy or re-sell any part of the Site in contravention of the provisions of our Terms of Use; and</t>
  </si>
  <si>
    <t>· not to access without authority, interfere with, damage or disrupt:</t>
  </si>
  <si>
    <t>· any part of the Site;</t>
  </si>
  <si>
    <t>· any equipment or network on which the Site is stored;</t>
  </si>
  <si>
    <t>· any software used in the provision of the Site; or</t>
  </si>
  <si>
    <t>· any equipment or network or software owned or used by any third party.</t>
  </si>
  <si>
    <t>2. CONTENT STANDARDS</t>
  </si>
  <si>
    <t>These content standards apply to any and all information (the "Information") which you contribute to the Site.</t>
  </si>
  <si>
    <t>Information must:</t>
  </si>
  <si>
    <t>·  be accurate; and</t>
  </si>
  <si>
    <t>· comply with applicable law in Belgium and in any country from which it is posted.</t>
  </si>
  <si>
    <t>Information must not:</t>
  </si>
  <si>
    <t>· infringe any copyright, database right, trade mark or other proprietary right of any other person;</t>
  </si>
  <si>
    <t>· be likely to deceive any person; or</t>
  </si>
  <si>
    <t>· be provided in breach of any legal duty owed to any person, such as a contractual duty or a duty of confidence;</t>
  </si>
  <si>
    <t>3. SUSPENSION AND TERMINATION</t>
  </si>
  <si>
    <t>We will determine, at our sole discretion, whether your use of the Site has caused a breach of the Policy. When a breach of the Policy has occurred, we may take such action as we deem reasonable.</t>
  </si>
  <si>
    <t>Failure to comply with the Policy will constitute a material breach of our Terms of Use upon which you are permitted to use the Site, and may result in us taking any of the following actions:</t>
  </si>
  <si>
    <t>· immediate, temporary or permanent withdrawal of your right to use the Site;</t>
  </si>
  <si>
    <t>· immediate, temporary or permanent removal of any Information uploaded by you to the Site;</t>
  </si>
  <si>
    <t>· legal proceedings against you for reimbursement of all costs on an indemnity basis (including, but not limited to, reasonable administrative and legal costs) resulting from the breach;</t>
  </si>
  <si>
    <t>· disclosure of information to law enforcement authorities as requested by law or as we reasonably feel is necessary; or</t>
  </si>
  <si>
    <t>· any other action we deem to be appropriate;</t>
  </si>
  <si>
    <t>4. DOWNLOADING AND USE OF INFORMATION FROM OUR SITE</t>
  </si>
  <si>
    <t xml:space="preserve"> You may download information from our Site in any of the ways expressly permitted by the Site. Where indicated by the Site, you shall supply all the details requested and accept all the applicable terms and conditions before attempting to download any information from the Site. You shall not attempt to download profiles from the Site by any other means.</t>
  </si>
  <si>
    <t>You may use information that has been downloaded from our Site in accordance with our permitted procedures and/or hard copies of information printed from our Site for your personal use or internal business purposes only (in which case you are required to preserve in your copies any copyright materials displayed in the original materials and otherwise to acknowledge the Site as the source of the material). You may not distribute or show any materials downloaded or printed from our Site to any third parties or quote or refer to any such materials in communications with third parties without obtaining our prior written permission. Any such permission would only be granted by us on terms that the third party in question, prior to viewing any material from our Site, accepts and agrees to comply with these T&amp;Cs as if the third party were a User of the Site.</t>
  </si>
  <si>
    <t>Regardless of any permission that may be granted by us for you to distribute or show materials downloaded or printed from our Site to third parties, you must not use or export the information or materials available on or through this Site in violation of laws in your, or any other applicable, jurisdiction. It remains your responsibility at all times to ensure that such laws are not violated.</t>
  </si>
  <si>
    <t>5. CHANGES TO THE POLICY</t>
  </si>
  <si>
    <t>We may revise the Policy at any time by amending this page. You are expected to check this page from time to time to take notice of any changes we make, as they are legally binding on you. Some of the provisions contained in the Policy may also be superseded by provisions or notices published elsewhere on the Site.</t>
  </si>
  <si>
    <t>SECTION E. CBFL PRIVACY POLICY</t>
  </si>
  <si>
    <r>
      <t>The Covered Bond Label Foundation ("</t>
    </r>
    <r>
      <rPr>
        <b/>
        <sz val="13"/>
        <color rgb="FF1E1B1D"/>
        <rFont val="Calibri"/>
        <family val="2"/>
        <scheme val="minor"/>
      </rPr>
      <t>we</t>
    </r>
    <r>
      <rPr>
        <sz val="13"/>
        <color rgb="FF1E1B1D"/>
        <rFont val="Calibri"/>
        <family val="2"/>
        <scheme val="minor"/>
      </rPr>
      <t>" or "</t>
    </r>
    <r>
      <rPr>
        <b/>
        <sz val="13"/>
        <color rgb="FF1E1B1D"/>
        <rFont val="Calibri"/>
        <family val="2"/>
        <scheme val="minor"/>
      </rPr>
      <t>us</t>
    </r>
    <r>
      <rPr>
        <sz val="13"/>
        <color rgb="FF1E1B1D"/>
        <rFont val="Calibri"/>
        <family val="2"/>
        <scheme val="minor"/>
      </rPr>
      <t>") is committed to protecting and respecting the privacy of our users.</t>
    </r>
  </si>
  <si>
    <r>
      <t>This policy (together with our Terms of Use and any other documents referred to on it) sets out the basis on which any personal information we collect from, or that is provided to us by, a user (including from any individual who represents, and/or acts on behalf of, a user) ("</t>
    </r>
    <r>
      <rPr>
        <b/>
        <sz val="13"/>
        <color auto="1"/>
        <rFont val="Calibri"/>
        <family val="2"/>
        <scheme val="minor"/>
      </rPr>
      <t>you</t>
    </r>
    <r>
      <rPr>
        <sz val="13"/>
        <color auto="1"/>
        <rFont val="Calibri"/>
        <family val="2"/>
        <scheme val="minor"/>
      </rPr>
      <t>") will be processed by us or by third parties. Please read the following carefully to understand our views and practices regarding your personal information and how we will treat it.</t>
    </r>
  </si>
  <si>
    <r>
      <t>For the purpose of the Law of 8 December 1992 on the protection of privacy in relation to processing of personal information (</t>
    </r>
    <r>
      <rPr>
        <i/>
        <sz val="13"/>
        <color auto="1"/>
        <rFont val="Calibri"/>
        <family val="2"/>
        <scheme val="minor"/>
      </rPr>
      <t>loi relative à la protection de la vie privée à l'égard des traitements de données à caractère personnel / wet tot bescherming van de persoonlijke levensfeer ten opzichte van de verwerking van persoonsgegevens</t>
    </r>
    <r>
      <rPr>
        <sz val="13"/>
        <color auto="1"/>
        <rFont val="Calibri"/>
        <family val="2"/>
        <scheme val="minor"/>
      </rPr>
      <t>) (the "</t>
    </r>
    <r>
      <rPr>
        <b/>
        <sz val="13"/>
        <color auto="1"/>
        <rFont val="Calibri"/>
        <family val="2"/>
        <scheme val="minor"/>
      </rPr>
      <t>Belgian DPL</t>
    </r>
    <r>
      <rPr>
        <sz val="13"/>
        <color auto="1"/>
        <rFont val="Calibri"/>
        <family val="2"/>
        <scheme val="minor"/>
      </rPr>
      <t>"), we (the Covered Bond Label Foundation) are the data controller.</t>
    </r>
  </si>
  <si>
    <t>1. INFORMATION COLLECTION AND PROCESSING</t>
  </si>
  <si>
    <t>We may collect and process the following information about you:</t>
  </si>
  <si>
    <t>· information that you provide by completing any form on our website (www.coveredbondlabel.com) (the "Site"). This includes information provided at the time of registering to use the Site, subscribing to our service, posting material or requesting further services;</t>
  </si>
  <si>
    <t>· if you contact us, we may keep a record of that correspondence; and</t>
  </si>
  <si>
    <t>· details of your visits to the Site and the resources that you access.</t>
  </si>
  <si>
    <t>This information may include personal information (such as your name or title) and we will only process such personal information for the purposes set out in paragraph 2 below in accordance with the Belgian DPL</t>
  </si>
  <si>
    <t>2. INFORMATION USE</t>
  </si>
  <si>
    <t>We may collect and process your personal information for the following purposes:</t>
  </si>
  <si>
    <t>· to ensure that content from the Site is presented in the most effective manner for your computer;</t>
  </si>
  <si>
    <t>· to provide you with information, products or services that you request from us or which we feel may interest you; and</t>
  </si>
  <si>
    <t>· to notify you about changes to our service.</t>
  </si>
  <si>
    <t>If you do not want us to use your information in this way, or to pass your details on to third parties for marketing purposes, you can refuse consent to such processing by ticking the relevant box situated on the form on which we collect your information.</t>
  </si>
  <si>
    <t>3. TRANSFER AND STORAGE OF PERSONAL INFORMATION</t>
  </si>
  <si>
    <t>You agree that your personal information may be communicated to third parties:</t>
  </si>
  <si>
    <t>· if we are under a duty to disclose or share your personal information in order to comply with any legal obligation, or in order to enforce or apply our Terms of Use and other agreements;</t>
  </si>
  <si>
    <t>· in the case of any legitimate interest; and</t>
  </si>
  <si>
    <t>· for direct marketing purposes (unless you object to such processing in accordance with paragraph 2 above).</t>
  </si>
  <si>
    <r>
      <t>· By submitting your personal information, you also agree that such information may be transferred to, and stored at, a destination outside the European Economic Area ("</t>
    </r>
    <r>
      <rPr>
        <b/>
        <sz val="13"/>
        <color auto="1"/>
        <rFont val="Calibri"/>
        <family val="2"/>
        <scheme val="minor"/>
      </rPr>
      <t>EEA</t>
    </r>
    <r>
      <rPr>
        <sz val="13"/>
        <color auto="1"/>
        <rFont val="Calibri"/>
        <family val="2"/>
        <scheme val="minor"/>
      </rPr>
      <t>"), whether or not an adequate level of protection in ensured for personal information in the country of reception.</t>
    </r>
  </si>
  <si>
    <t>· Your personal information may also be processed by staff operating outside the EEA who work for us or for one of our processors for the same purposes as listed in paragraph 2 above. Such staff may be engaged in, among other things, the provision of support services.</t>
  </si>
  <si>
    <t>4. SECURITY</t>
  </si>
  <si>
    <t>We will take all steps reasonably necessary to ensure that your information is treated securely and in accordance with this privacy policy, and to prevent personal information being accessible to and processed by unauthorised parties, or being accidentally changed or deleted. There are internal security measures in place to protect the premises, servers, network, data transfers, and the information itself.</t>
  </si>
  <si>
    <t>You acknowledge however that the transmission of information via the internet is not completely secure. While we will use reasonable endeavours to protect your personal information, we cannot fully guarantee the security of your information transmitted to the Site.</t>
  </si>
  <si>
    <t>Where we have given you a password which enables you to access certain parts of the Site, you are responsible for keeping this password confidential. We ask you not to share your password with anyone.</t>
  </si>
  <si>
    <t>5. YOUR RIGHTS</t>
  </si>
  <si>
    <t>You also have the right to ask us not to process your personal information for marketing purposes. You can exercise your right to prevent such processing by checking certain boxes on the forms we use to collect your information or by contacting us by email or by letter in accordance with the above.</t>
  </si>
  <si>
    <t>6. CHANGES TO OUR PRIVACY POLICY</t>
  </si>
  <si>
    <t>Any changes we may make to our privacy policy in the future will be posted on this page.</t>
  </si>
  <si>
    <t>7. CONTACT</t>
  </si>
  <si>
    <t>If you have any questions about this policy, the collection and use of your personal information or other privacy-specific concerns please contact us by clicking on Contact Us .</t>
  </si>
  <si>
    <t>Total Cover Assets</t>
  </si>
  <si>
    <t>Exposures to/guaranteed by Supranational, Sovereign, Agency (SSA)</t>
  </si>
  <si>
    <t>Agricultural</t>
  </si>
  <si>
    <t>1st lien / No prior ranks</t>
  </si>
  <si>
    <t>Derivatives in the register / cover pool [notional] (mn)</t>
  </si>
  <si>
    <t>Residual Life (mn)</t>
  </si>
  <si>
    <t>Maturity (mn)</t>
  </si>
  <si>
    <t>This website www.coveredbondlabel.com (the "Site") is owned and operated by the Covered Bond Label Foundation (the Covered Bond Label Foundation together with its affiliates, "we" or "us") a Private Foundation (fondation privée / private stichting) registered in Belgium; whose registered office is at Rue de la Science 14 - 1040 Brussels - Belgium and registered under number 500.950.659 (RPR/RPM Brussels).</t>
  </si>
  <si>
    <t>The Belgian DPL gives you the right to access or, where incorrect, amend or delete (at your request and free of charge) personal information pertaining to you. You can exercise these rights at any time by contacting us by email by clicking on Contact Us or by letter addressed to Covered Bond Label Foundation Rue de la Science 14 - 1040 Brussels - Belgium.</t>
  </si>
  <si>
    <t>o/w Forest &amp; Agriculture</t>
  </si>
  <si>
    <t>M.7A.13.5</t>
  </si>
  <si>
    <t xml:space="preserve">Contractual </t>
  </si>
  <si>
    <t xml:space="preserve">Expected Upon Prepayments </t>
  </si>
  <si>
    <t xml:space="preserve">Initial Maturity  </t>
  </si>
  <si>
    <t xml:space="preserve">Extended Maturity </t>
  </si>
  <si>
    <t>Residual Life Buckets of Cover assets [i.e. how is the contractual and/or expected residual life defined? What assumptions eg, in terms of prepayments? etc.]</t>
  </si>
  <si>
    <t>Weighted Average Life (in years)</t>
  </si>
  <si>
    <t>ND4</t>
  </si>
  <si>
    <t>Worksheet E: Optional ECB-ECAIs data</t>
  </si>
  <si>
    <t xml:space="preserve">A. Harmonised Transparency Template - General Information </t>
  </si>
  <si>
    <t>M.7.5.32</t>
  </si>
  <si>
    <t>M.7.5.33</t>
  </si>
  <si>
    <t>M.7.5.34</t>
  </si>
  <si>
    <t>M.7.5.35</t>
  </si>
  <si>
    <t>M.7.5.36</t>
  </si>
  <si>
    <t>M.7.5.37</t>
  </si>
  <si>
    <t>M.7.5.38</t>
  </si>
  <si>
    <t>M.7.5.39</t>
  </si>
  <si>
    <t>M.7.5.40</t>
  </si>
  <si>
    <t>M.7.5.41</t>
  </si>
  <si>
    <t>M.7.5.42</t>
  </si>
  <si>
    <t>M.7.5.43</t>
  </si>
  <si>
    <t>M.7.5.44</t>
  </si>
  <si>
    <t>M.7.5.45</t>
  </si>
  <si>
    <t>M.7.5.46</t>
  </si>
  <si>
    <t>M.7.5.47</t>
  </si>
  <si>
    <t>M.7.5.48</t>
  </si>
  <si>
    <t>M.7.5.49</t>
  </si>
  <si>
    <t>M.7.5.50</t>
  </si>
  <si>
    <t>0 - 1 Y</t>
  </si>
  <si>
    <t>1 - 2 Y</t>
  </si>
  <si>
    <t>2 - 3 Y</t>
  </si>
  <si>
    <t>3 - 4 Y</t>
  </si>
  <si>
    <t>4 - 5 Y</t>
  </si>
  <si>
    <t>5 - 10 Y</t>
  </si>
  <si>
    <t>10+ Y</t>
  </si>
  <si>
    <t>M.7.4.33</t>
  </si>
  <si>
    <t>OHG.2.3</t>
  </si>
  <si>
    <t>curre</t>
  </si>
  <si>
    <t>AUD</t>
  </si>
  <si>
    <t>CAD</t>
  </si>
  <si>
    <t>CHF</t>
  </si>
  <si>
    <t>GBP</t>
  </si>
  <si>
    <t>USD</t>
  </si>
  <si>
    <t>PLN</t>
  </si>
  <si>
    <t>G.3.6.17</t>
  </si>
  <si>
    <t>G.3.7.17</t>
  </si>
  <si>
    <t>G.3.6.18</t>
  </si>
  <si>
    <t>JPY</t>
  </si>
  <si>
    <t>G.3.7.18</t>
  </si>
  <si>
    <t>Definition</t>
  </si>
  <si>
    <t>6. Cover Assets - Currency</t>
  </si>
  <si>
    <t>OG.3.1.4</t>
  </si>
  <si>
    <t>OM.7.2.5</t>
  </si>
  <si>
    <t>OM.7.2.6</t>
  </si>
  <si>
    <t>G.3.14.1</t>
  </si>
  <si>
    <t>G.3.14.2</t>
  </si>
  <si>
    <t>OG.3.14.3</t>
  </si>
  <si>
    <t>OG.3.14.1</t>
  </si>
  <si>
    <t>OG.3.14.2</t>
  </si>
  <si>
    <t>OG.3.14.4</t>
  </si>
  <si>
    <t>OG.3.14.5</t>
  </si>
  <si>
    <t>OG.3.14.6</t>
  </si>
  <si>
    <t>OG.3.14.7</t>
  </si>
  <si>
    <t>OG.3.14.8</t>
  </si>
  <si>
    <t>OG.3.14.9</t>
  </si>
  <si>
    <t>OG.3.14.10</t>
  </si>
  <si>
    <t>OG.3.14.11</t>
  </si>
  <si>
    <t>OG.3.14.12</t>
  </si>
  <si>
    <t>OG.3.14.13</t>
  </si>
  <si>
    <t>OG.3.14.14</t>
  </si>
  <si>
    <t>OG.3.14.15</t>
  </si>
  <si>
    <t>OG.3.14.16</t>
  </si>
  <si>
    <t>OG.3.14.17</t>
  </si>
  <si>
    <t>OG.3.14.18</t>
  </si>
  <si>
    <t>OG.3.14.19</t>
  </si>
  <si>
    <t>OG.3.14.20</t>
  </si>
  <si>
    <t>OG.3.14.21</t>
  </si>
  <si>
    <t>OG.3.14.22</t>
  </si>
  <si>
    <t>OG.3.14.23</t>
  </si>
  <si>
    <t>OG.3.14.24</t>
  </si>
  <si>
    <t>OG.3.14.25</t>
  </si>
  <si>
    <t>OG.3.14.26</t>
  </si>
  <si>
    <t>OG.3.14.27</t>
  </si>
  <si>
    <t>OG.3.14.28</t>
  </si>
  <si>
    <t>OG.3.14.29</t>
  </si>
  <si>
    <t>OG.3.14.30</t>
  </si>
  <si>
    <t>OG.3.14.31</t>
  </si>
  <si>
    <t>OG.3.14.32</t>
  </si>
  <si>
    <t>OG.3.14.33</t>
  </si>
  <si>
    <t>OG.3.14.34</t>
  </si>
  <si>
    <t>OG.3.14.35</t>
  </si>
  <si>
    <t>OG.3.14.36</t>
  </si>
  <si>
    <t>OG.3.14.37</t>
  </si>
  <si>
    <t>OG.3.14.38</t>
  </si>
  <si>
    <t>older than 1919</t>
  </si>
  <si>
    <t>1919 - 1945</t>
  </si>
  <si>
    <t>1961 - 1970</t>
  </si>
  <si>
    <t>1971 - 1980</t>
  </si>
  <si>
    <t>1981 - 1990</t>
  </si>
  <si>
    <t>1991 - 2000</t>
  </si>
  <si>
    <t>2001 - 2005</t>
  </si>
  <si>
    <t>Number of dwellings</t>
  </si>
  <si>
    <t>other</t>
  </si>
  <si>
    <t>Number of CRE</t>
  </si>
  <si>
    <t>% No. of Dwellings</t>
  </si>
  <si>
    <t>% No. of CRE</t>
  </si>
  <si>
    <t>M.7A.15.1</t>
  </si>
  <si>
    <t>M.7A.15.2</t>
  </si>
  <si>
    <t>M.7A.15.3</t>
  </si>
  <si>
    <t>M.7A.15.4</t>
  </si>
  <si>
    <t>M.7A.15.5</t>
  </si>
  <si>
    <t>M.7A.15.6</t>
  </si>
  <si>
    <t>M.7A.15.7</t>
  </si>
  <si>
    <t>M.7A.15.8</t>
  </si>
  <si>
    <t>M.7A.15.9</t>
  </si>
  <si>
    <t>M.7A.15.10</t>
  </si>
  <si>
    <t>M.7A.15.11</t>
  </si>
  <si>
    <t>M.7A.15.12</t>
  </si>
  <si>
    <t>M.7A.15.13</t>
  </si>
  <si>
    <t>M.7A.15.14</t>
  </si>
  <si>
    <t>M.7A.15.15</t>
  </si>
  <si>
    <t>M.7A.15.16</t>
  </si>
  <si>
    <t>M.7A.15.17</t>
  </si>
  <si>
    <t>M.7A.15.18</t>
  </si>
  <si>
    <t>M.7A.15.19</t>
  </si>
  <si>
    <t>OM.7A.15.1</t>
  </si>
  <si>
    <t>OM.7A.15.2</t>
  </si>
  <si>
    <t>OM.7A.15.3</t>
  </si>
  <si>
    <t>M.7A.16.1</t>
  </si>
  <si>
    <t>M.7A.16.2</t>
  </si>
  <si>
    <t>M.7A.16.3</t>
  </si>
  <si>
    <t>M.7A.16.4</t>
  </si>
  <si>
    <t>M.7A.16.5</t>
  </si>
  <si>
    <t>M.7A.16.6</t>
  </si>
  <si>
    <t>M.7A.16.7</t>
  </si>
  <si>
    <t>M.7A.16.8</t>
  </si>
  <si>
    <t>M.7A.16.9</t>
  </si>
  <si>
    <t>M.7A.16.10</t>
  </si>
  <si>
    <t>OM.7A.16.1</t>
  </si>
  <si>
    <t>House, detached or semi-detached</t>
  </si>
  <si>
    <t>Flat or Apartment</t>
  </si>
  <si>
    <t>Bungalow</t>
  </si>
  <si>
    <t>Terraced House</t>
  </si>
  <si>
    <t>Multifamily House</t>
  </si>
  <si>
    <t>Land Only</t>
  </si>
  <si>
    <t>no data</t>
  </si>
  <si>
    <t>M.7B.21.1</t>
  </si>
  <si>
    <t>M.7B.21.2</t>
  </si>
  <si>
    <t>M.7B.21.3</t>
  </si>
  <si>
    <t>M.7B.21.4</t>
  </si>
  <si>
    <t>M.7B.21.5</t>
  </si>
  <si>
    <t>M.7B.21.6</t>
  </si>
  <si>
    <t>M.7B.21.7</t>
  </si>
  <si>
    <t>M.7B.21.8</t>
  </si>
  <si>
    <t>M.7B.21.9</t>
  </si>
  <si>
    <t>M.7B.21.10</t>
  </si>
  <si>
    <t>M.7B.22.1</t>
  </si>
  <si>
    <t>M.7B.22.2</t>
  </si>
  <si>
    <t>M.7B.22.3</t>
  </si>
  <si>
    <t>M.7B.22.4</t>
  </si>
  <si>
    <t>M.7B.22.5</t>
  </si>
  <si>
    <t>M.7B.22.6</t>
  </si>
  <si>
    <t>M.7B.22.7</t>
  </si>
  <si>
    <t>M.7B.22.8</t>
  </si>
  <si>
    <t>M.7B.22.9</t>
  </si>
  <si>
    <t>M.7B.22.10</t>
  </si>
  <si>
    <t>OM.7B.22.1</t>
  </si>
  <si>
    <t>OM.7B.22.2</t>
  </si>
  <si>
    <t>OM.7B.22.3</t>
  </si>
  <si>
    <t>OM.7B.22.4</t>
  </si>
  <si>
    <t>OM.7B.22.5</t>
  </si>
  <si>
    <t>OM.7B.22.6</t>
  </si>
  <si>
    <t>OM.7B.22.7</t>
  </si>
  <si>
    <t>OM.7B.22.8</t>
  </si>
  <si>
    <t>OM.7B.22.9</t>
  </si>
  <si>
    <t>M.7A.16.11</t>
  </si>
  <si>
    <t>M.7A.16.12</t>
  </si>
  <si>
    <t>M.7A.16.13</t>
  </si>
  <si>
    <t>M.7A.16.14</t>
  </si>
  <si>
    <t>M.7A.16.15</t>
  </si>
  <si>
    <t>M.7A.16.16</t>
  </si>
  <si>
    <t>M.7A.16.17</t>
  </si>
  <si>
    <t>M.7A.16.18</t>
  </si>
  <si>
    <t>M.7A.16.19</t>
  </si>
  <si>
    <t>OM.7A.16.2</t>
  </si>
  <si>
    <t>OM.7A.16.3</t>
  </si>
  <si>
    <t>M.7A.17.1</t>
  </si>
  <si>
    <t>M.7A.17.2</t>
  </si>
  <si>
    <t>M.7A.17.3</t>
  </si>
  <si>
    <t>M.7A.17.4</t>
  </si>
  <si>
    <t>M.7A.17.5</t>
  </si>
  <si>
    <t>M.7A.17.6</t>
  </si>
  <si>
    <t>M.7A.17.7</t>
  </si>
  <si>
    <t>M.7A.17.8</t>
  </si>
  <si>
    <t>M.7A.17.9</t>
  </si>
  <si>
    <t>M.7A.17.10</t>
  </si>
  <si>
    <t>M.7A.17.11</t>
  </si>
  <si>
    <t>OM.7A.17.1</t>
  </si>
  <si>
    <t>OM.7A.18.1</t>
  </si>
  <si>
    <t>M.7B.23.1</t>
  </si>
  <si>
    <t>M.7B.23.2</t>
  </si>
  <si>
    <t>M.7B.23.3</t>
  </si>
  <si>
    <t>M.7B.23.4</t>
  </si>
  <si>
    <t>M.7B.23.5</t>
  </si>
  <si>
    <t>M.7B.23.6</t>
  </si>
  <si>
    <t>M.7B.23.7</t>
  </si>
  <si>
    <t>M.7B.23.8</t>
  </si>
  <si>
    <t>M.7B.23.9</t>
  </si>
  <si>
    <t>M.7B.23.10</t>
  </si>
  <si>
    <t>OM.7B.23.1</t>
  </si>
  <si>
    <t>OM.7B.23.2</t>
  </si>
  <si>
    <t>OM.7B.23.3</t>
  </si>
  <si>
    <t>OM.7B.23.4</t>
  </si>
  <si>
    <t>OM.7B.23.5</t>
  </si>
  <si>
    <t>OM.7B.23.6</t>
  </si>
  <si>
    <t>OM.7B.23.7</t>
  </si>
  <si>
    <t>OM.7B.23.8</t>
  </si>
  <si>
    <t>OM.7B.23.9</t>
  </si>
  <si>
    <t>Subsidised housing</t>
  </si>
  <si>
    <t>M.7A.13.6</t>
  </si>
  <si>
    <t xml:space="preserve">Hospital </t>
  </si>
  <si>
    <t xml:space="preserve">School </t>
  </si>
  <si>
    <t>other RE with a social relevant purpose</t>
  </si>
  <si>
    <t>o/w Cultural purposes</t>
  </si>
  <si>
    <t>New Property</t>
  </si>
  <si>
    <t>Existing Property</t>
  </si>
  <si>
    <t>G.3.14.3</t>
  </si>
  <si>
    <t>G.3.14.4</t>
  </si>
  <si>
    <t>Existing property</t>
  </si>
  <si>
    <t xml:space="preserve">New Property and Existing Property </t>
  </si>
  <si>
    <t xml:space="preserve">Sustainability - strategy pursued in the cover pool </t>
  </si>
  <si>
    <t xml:space="preserve">Subsidised Housing  (definitions of affordable, social housing)</t>
  </si>
  <si>
    <t>2. Glossary - ESG items (optional)</t>
  </si>
  <si>
    <t>3. Reason for No Data</t>
  </si>
  <si>
    <t>4. Glossary - Extra national and/or Issuer Items</t>
  </si>
  <si>
    <t>HG.3.2</t>
  </si>
  <si>
    <t>HG.3.3</t>
  </si>
  <si>
    <t>HG.4.1</t>
  </si>
  <si>
    <t>OHG.4.1</t>
  </si>
  <si>
    <t>OHG.4.2</t>
  </si>
  <si>
    <t>OHG.4.3</t>
  </si>
  <si>
    <t>OHG.4.4</t>
  </si>
  <si>
    <t>OHG.4.5</t>
  </si>
  <si>
    <t>OHG.2.4</t>
  </si>
  <si>
    <t>OHG.2.5</t>
  </si>
  <si>
    <t>OHG.2.6</t>
  </si>
  <si>
    <t>OHG.2.7</t>
  </si>
  <si>
    <t>OHG.2.8</t>
  </si>
  <si>
    <t>OHG.2.9</t>
  </si>
  <si>
    <t>OHG.2.10</t>
  </si>
  <si>
    <t>OHG.2.11</t>
  </si>
  <si>
    <t>OHG.2.12</t>
  </si>
  <si>
    <t>Czechia</t>
  </si>
  <si>
    <t xml:space="preserve">15. EPC  Information of the financed RRE - optional</t>
  </si>
  <si>
    <t>17. Property Age Structure - optional</t>
  </si>
  <si>
    <t>18. Dwelling type - optional</t>
  </si>
  <si>
    <t>19. New Residential Property - optional</t>
  </si>
  <si>
    <t>whether or not exposures in the form of covered bonds are eligible to preferential treatment under Regulation (EU) 575/2013 is ultimately a matter to be determined by a relevant investor institution and its relevant supervisory authority and the issuer does not accept any responsibility in this regard.</t>
  </si>
  <si>
    <t>1946 - 1960</t>
  </si>
  <si>
    <t>21. Loan Size Information</t>
  </si>
  <si>
    <t>M.7B.21.11</t>
  </si>
  <si>
    <t>M.7B.21.12</t>
  </si>
  <si>
    <t>M.7B.21.13</t>
  </si>
  <si>
    <t>M.7B.21.14</t>
  </si>
  <si>
    <t>M.7B.21.15</t>
  </si>
  <si>
    <t>M.7B.21.16</t>
  </si>
  <si>
    <t>M.7B.21.17</t>
  </si>
  <si>
    <t>M.7B.21.18</t>
  </si>
  <si>
    <t>M.7B.21.19</t>
  </si>
  <si>
    <t>M.7B.21.20</t>
  </si>
  <si>
    <t>M.7B.21.21</t>
  </si>
  <si>
    <t>M.7B.21.22</t>
  </si>
  <si>
    <t>M.7B.21.23</t>
  </si>
  <si>
    <t>M.7B.21.24</t>
  </si>
  <si>
    <t>M.7B.21.25</t>
  </si>
  <si>
    <t>M.7B.21.26</t>
  </si>
  <si>
    <t xml:space="preserve">22. Loan to Value (LTV) Information - UNINDEXED </t>
  </si>
  <si>
    <t>16. Average energy use intensity (kWh/m2 per year) - optional</t>
  </si>
  <si>
    <t>OHG.1.6</t>
  </si>
  <si>
    <t>OHG.1.7</t>
  </si>
  <si>
    <t>23. Loan to Value (LTV) Information - INDEXED</t>
  </si>
  <si>
    <t>24. Breakdown by Type</t>
  </si>
  <si>
    <t>M.7B.24.1</t>
  </si>
  <si>
    <t>M.7B.24.2</t>
  </si>
  <si>
    <t>M.7B.24.3</t>
  </si>
  <si>
    <t>M.7B.24.4</t>
  </si>
  <si>
    <t>M.7B.24.5</t>
  </si>
  <si>
    <t>M.7B.24.6</t>
  </si>
  <si>
    <t>M.7B.24.7</t>
  </si>
  <si>
    <t>M.7B.24.8</t>
  </si>
  <si>
    <t>M.7B.24.9</t>
  </si>
  <si>
    <t>M.7B.24.10</t>
  </si>
  <si>
    <t>M.7B.24.11</t>
  </si>
  <si>
    <t>M.7B.24.12</t>
  </si>
  <si>
    <t>M.7B.24.13</t>
  </si>
  <si>
    <t>OM.7B.24.1</t>
  </si>
  <si>
    <t>OM.7B.24.2</t>
  </si>
  <si>
    <t>OM.7B.24.3</t>
  </si>
  <si>
    <t>OM.7B.24.4</t>
  </si>
  <si>
    <t>OM.7B.24.5</t>
  </si>
  <si>
    <t>OM.7B.24.6</t>
  </si>
  <si>
    <t>OM.7B.24.7</t>
  </si>
  <si>
    <t>OM.7B.24.8</t>
  </si>
  <si>
    <t>OM.7B.24.9</t>
  </si>
  <si>
    <t>OM.7B.24.10</t>
  </si>
  <si>
    <t>OM.7B.24.11</t>
  </si>
  <si>
    <t>OM.7B.24.12</t>
  </si>
  <si>
    <t>OM.7B.24.13</t>
  </si>
  <si>
    <t>OM.7B.24.14</t>
  </si>
  <si>
    <t xml:space="preserve">25. EPC  Information of the financed CRE - optional</t>
  </si>
  <si>
    <t>26. Average energy use intensity (kWh/m2 per year) - optional</t>
  </si>
  <si>
    <t>27. CRE Age Structure - optional</t>
  </si>
  <si>
    <t>28. New Commercial Property - optional</t>
  </si>
  <si>
    <t>M.7A.18.1</t>
  </si>
  <si>
    <t>M.7A.18.2</t>
  </si>
  <si>
    <t>M.7A.18.3</t>
  </si>
  <si>
    <t>M.7A.18.4</t>
  </si>
  <si>
    <t>M.7A.18.5</t>
  </si>
  <si>
    <t>M.7A.18.6</t>
  </si>
  <si>
    <t>M.7A.18.7</t>
  </si>
  <si>
    <t>M.7A.18.8</t>
  </si>
  <si>
    <t>M.7A.19.1</t>
  </si>
  <si>
    <t>M.7A.19.2</t>
  </si>
  <si>
    <t>M.7A.19.3</t>
  </si>
  <si>
    <t>M.7A.19.4</t>
  </si>
  <si>
    <t>M.7A.19.5</t>
  </si>
  <si>
    <t>M.7A.19.6</t>
  </si>
  <si>
    <t>M.7A.20.1</t>
  </si>
  <si>
    <t>M.7A.20.2</t>
  </si>
  <si>
    <t>M.7A.20.3</t>
  </si>
  <si>
    <t>M.7A.20.4</t>
  </si>
  <si>
    <t>M.7A.20.5</t>
  </si>
  <si>
    <t>M.7A.20.6</t>
  </si>
  <si>
    <t>M.7A.20.7</t>
  </si>
  <si>
    <t>M.7A.20.8</t>
  </si>
  <si>
    <t>M.7A.20.9</t>
  </si>
  <si>
    <t>M.7A.20.10</t>
  </si>
  <si>
    <t>M.7A.20.11</t>
  </si>
  <si>
    <t>M.7A.20.12</t>
  </si>
  <si>
    <t>M.7A.20.13</t>
  </si>
  <si>
    <t>M.7A.20.14</t>
  </si>
  <si>
    <t>M.7A.20.15</t>
  </si>
  <si>
    <t>M.7A.20.16</t>
  </si>
  <si>
    <t>M.7A.20.17</t>
  </si>
  <si>
    <t>M.7A.20.18</t>
  </si>
  <si>
    <t>M.7A.20.19</t>
  </si>
  <si>
    <t>M.7A.20.20</t>
  </si>
  <si>
    <t>M.7A.20.21</t>
  </si>
  <si>
    <t>M.7A.20.22</t>
  </si>
  <si>
    <t>M.7A.20.23</t>
  </si>
  <si>
    <t>M.7A.20.24</t>
  </si>
  <si>
    <t>M.7A.20.25</t>
  </si>
  <si>
    <t>M.7A.20.26</t>
  </si>
  <si>
    <t>M.7A.20.27</t>
  </si>
  <si>
    <t>M.7A.20.28</t>
  </si>
  <si>
    <t>M.7A.20.29</t>
  </si>
  <si>
    <t>M.7A.20.30</t>
  </si>
  <si>
    <t>M.7A.20.31</t>
  </si>
  <si>
    <t>M.7A.20.32</t>
  </si>
  <si>
    <t>M.7A.20.33</t>
  </si>
  <si>
    <t>M.7A.20.34</t>
  </si>
  <si>
    <t>M.7A.20.35</t>
  </si>
  <si>
    <t>M.7A.20.36</t>
  </si>
  <si>
    <t>M.7A.20.37</t>
  </si>
  <si>
    <t>M.7A.20.38</t>
  </si>
  <si>
    <t>M.7A.20.39</t>
  </si>
  <si>
    <t>M.7A.20.40</t>
  </si>
  <si>
    <t>M.7A.20.41</t>
  </si>
  <si>
    <t>M.7A.20.42</t>
  </si>
  <si>
    <t>M.7A.20.43</t>
  </si>
  <si>
    <t>M.7A.20.44</t>
  </si>
  <si>
    <t>M.7A.20.45</t>
  </si>
  <si>
    <t>M.7A.20.46</t>
  </si>
  <si>
    <t>M.7A.20.47</t>
  </si>
  <si>
    <t>M.7A.20.48</t>
  </si>
  <si>
    <t>M.7B.25.1</t>
  </si>
  <si>
    <t>M.7B.25.2</t>
  </si>
  <si>
    <t>M.7B.25.3</t>
  </si>
  <si>
    <t>M.7B.25.4</t>
  </si>
  <si>
    <t>M.7B.25.5</t>
  </si>
  <si>
    <t>M.7B.25.6</t>
  </si>
  <si>
    <t>M.7B.25.7</t>
  </si>
  <si>
    <t>M.7B.25.8</t>
  </si>
  <si>
    <t>M.7B.25.9</t>
  </si>
  <si>
    <t>M.7B.25.10</t>
  </si>
  <si>
    <t>M.7B.25.11</t>
  </si>
  <si>
    <t>M.7B.25.12</t>
  </si>
  <si>
    <t>M.7B.25.13</t>
  </si>
  <si>
    <t>M.7B.25.14</t>
  </si>
  <si>
    <t>M.7B.25.15</t>
  </si>
  <si>
    <t>M.7B.25.16</t>
  </si>
  <si>
    <t>M.7B.25.17</t>
  </si>
  <si>
    <t>M.7B.25.18</t>
  </si>
  <si>
    <t>M.7B.25.19</t>
  </si>
  <si>
    <t>OM.7B.25.1</t>
  </si>
  <si>
    <t>OM.7B.25.2</t>
  </si>
  <si>
    <t>OM.7B.25.3</t>
  </si>
  <si>
    <t>M.7B.26.1</t>
  </si>
  <si>
    <t>M.7B.26.2</t>
  </si>
  <si>
    <t>M.7B.26.3</t>
  </si>
  <si>
    <t>M.7B.26.4</t>
  </si>
  <si>
    <t>M.7B.26.5</t>
  </si>
  <si>
    <t>M.7B.26.6</t>
  </si>
  <si>
    <t>M.7B.26.7</t>
  </si>
  <si>
    <t>M.7B.26.8</t>
  </si>
  <si>
    <t>M.7B.26.9</t>
  </si>
  <si>
    <t>M.7B.26.10</t>
  </si>
  <si>
    <t>M.7B.26.11</t>
  </si>
  <si>
    <t>M.7B.26.12</t>
  </si>
  <si>
    <t>M.7B.26.13</t>
  </si>
  <si>
    <t>M.7B.26.14</t>
  </si>
  <si>
    <t>M.7B.26.15</t>
  </si>
  <si>
    <t>M.7B.26.16</t>
  </si>
  <si>
    <t>M.7B.26.17</t>
  </si>
  <si>
    <t>M.7B.26.18</t>
  </si>
  <si>
    <t>M.7B.26.19</t>
  </si>
  <si>
    <t>OM.7B.26.1</t>
  </si>
  <si>
    <t>OM.7B.26.2</t>
  </si>
  <si>
    <t>OM.7B.26.3</t>
  </si>
  <si>
    <t>M.7B.27.1</t>
  </si>
  <si>
    <t>M.7B.27.2</t>
  </si>
  <si>
    <t>M.7B.27.3</t>
  </si>
  <si>
    <t>M.7B.27.4</t>
  </si>
  <si>
    <t>M.7B.27.5</t>
  </si>
  <si>
    <t>M.7B.27.6</t>
  </si>
  <si>
    <t>M.7B.27.7</t>
  </si>
  <si>
    <t>M.7B.27.8</t>
  </si>
  <si>
    <t>M.7B.27.9</t>
  </si>
  <si>
    <t>M.7B.27.10</t>
  </si>
  <si>
    <t>M.7B.27.11</t>
  </si>
  <si>
    <t>OM.7B.27.1</t>
  </si>
  <si>
    <t>M.7B.28.1</t>
  </si>
  <si>
    <t>M.7B.28.2</t>
  </si>
  <si>
    <t>M.7B.28.3</t>
  </si>
  <si>
    <t>M.7B.28.4</t>
  </si>
  <si>
    <t>M.7B.28.5</t>
  </si>
  <si>
    <t>M.7B.29.1</t>
  </si>
  <si>
    <t>M.7B.29.2</t>
  </si>
  <si>
    <t>M.7B.29.3</t>
  </si>
  <si>
    <t>M.7B.29.4</t>
  </si>
  <si>
    <t>M.7B.29.5</t>
  </si>
  <si>
    <t>M.7B.29.6</t>
  </si>
  <si>
    <t>M.7B.29.7</t>
  </si>
  <si>
    <t>M.7B.29.8</t>
  </si>
  <si>
    <t>M.7B.29.9</t>
  </si>
  <si>
    <t>M.7B.29.10</t>
  </si>
  <si>
    <t>M.7B.29.11</t>
  </si>
  <si>
    <t>M.7B.29.12</t>
  </si>
  <si>
    <t>M.7B.29.13</t>
  </si>
  <si>
    <t>M.7B.29.14</t>
  </si>
  <si>
    <t>M.7B.29.15</t>
  </si>
  <si>
    <t>M.7B.29.16</t>
  </si>
  <si>
    <t>M.7B.29.17</t>
  </si>
  <si>
    <t>M.7B.29.18</t>
  </si>
  <si>
    <t>M.7B.29.19</t>
  </si>
  <si>
    <t>4. Compliance Art 14 CBD Check Table</t>
  </si>
  <si>
    <t>4. Compliance Art 14 CBD Check table</t>
  </si>
  <si>
    <t>The issuer believes that, at the time of its issuance and based on transparency data made publicly available by the issuer, these covered bonds would satisfy the eligibility criteria for Article 14(2) of the Covered Bond Directive (EU) 2019/2162. It should be noted, however, that</t>
  </si>
  <si>
    <t xml:space="preserve">(a)         Value of the cover pool total assets: </t>
  </si>
  <si>
    <t xml:space="preserve">(a)         Value of outstanding covered bonds: </t>
  </si>
  <si>
    <t xml:space="preserve">(b)        List of ISIN of issued covered bonds: </t>
  </si>
  <si>
    <t xml:space="preserve">(c)        Geographical distribution: </t>
  </si>
  <si>
    <t>(c)        Type of cover assets:</t>
  </si>
  <si>
    <t xml:space="preserve">(c)        Loan size: </t>
  </si>
  <si>
    <t xml:space="preserve">(c)       Valuation Method: </t>
  </si>
  <si>
    <t xml:space="preserve">            (d)        Interest rate risk - cover pool:</t>
  </si>
  <si>
    <t>(d)        Currency risk - cover pool:</t>
  </si>
  <si>
    <t xml:space="preserve">          (d)         Interest rate risk - covered bond:</t>
  </si>
  <si>
    <t>(d)        Currency risk - covered bond:</t>
  </si>
  <si>
    <t xml:space="preserve">            (d)        Liquidity Risk - primary assets cover pool:</t>
  </si>
  <si>
    <t>(d)        Credit Risk:</t>
  </si>
  <si>
    <t>(d)        Market Risk:</t>
  </si>
  <si>
    <t>(e)        Maturity Structure - cover assets:</t>
  </si>
  <si>
    <t>(e)        Maturity Structure - covered bond:</t>
  </si>
  <si>
    <t>(e)        Overview maturity extension triggers:</t>
  </si>
  <si>
    <t>(d)        Hedging Strategy</t>
  </si>
  <si>
    <t>(f)        Levels of OC:</t>
  </si>
  <si>
    <t>liquidity buffer</t>
  </si>
  <si>
    <t>extendable maturity</t>
  </si>
  <si>
    <t>441 LTV Commercial Mortgage</t>
  </si>
  <si>
    <t>215 LTV Residential Mortgage</t>
  </si>
  <si>
    <t>230 Derivatives and Swaps</t>
  </si>
  <si>
    <t>Exposure to credit institute credit quality step 1</t>
  </si>
  <si>
    <t>Exposure to credit institute credit quality step 2</t>
  </si>
  <si>
    <t>Exposure to credit institute credit quality step 3</t>
  </si>
  <si>
    <t>Defaulted Loans pursuant Art 178 CRR</t>
  </si>
  <si>
    <t>M.7.9.2</t>
  </si>
  <si>
    <t>ISK</t>
  </si>
  <si>
    <t>G.3.6.19</t>
  </si>
  <si>
    <t>G.3.7.19</t>
  </si>
  <si>
    <t>Statutory</t>
  </si>
  <si>
    <t>Valuation Method</t>
  </si>
  <si>
    <t>HG.1.14</t>
  </si>
  <si>
    <t>Maturity Extention Triggers</t>
  </si>
  <si>
    <t>HG.1.15</t>
  </si>
  <si>
    <t>Weighted Average</t>
  </si>
  <si>
    <t>Ton CO2 (per year)</t>
  </si>
  <si>
    <t>Ton CO2 (per year) (LTV adjusted)</t>
  </si>
  <si>
    <t>kg CO2/m2 (per year)</t>
  </si>
  <si>
    <t>Ton CO2 (LTV adjusted) (per year)</t>
  </si>
  <si>
    <t>liquidity buffer &amp; extendable maturity</t>
  </si>
  <si>
    <t>(g)        Percentage of loans in default:</t>
  </si>
  <si>
    <t>link to Glossary HG 1.7</t>
  </si>
  <si>
    <t>M.7A.17.12</t>
  </si>
  <si>
    <t>M.7A.17.13</t>
  </si>
  <si>
    <t>M.7A.17.14</t>
  </si>
  <si>
    <t>2006 - 2010</t>
  </si>
  <si>
    <t>2016 - 2020</t>
  </si>
  <si>
    <t>2021 and onwards</t>
  </si>
  <si>
    <t>2011 - 2015</t>
  </si>
  <si>
    <t>OM.7A.17.2</t>
  </si>
  <si>
    <t>OM.7A.17.3</t>
  </si>
  <si>
    <t>OM.7A.17.4</t>
  </si>
  <si>
    <t>OM.7A.17.5</t>
  </si>
  <si>
    <t>OM.7A.17.6</t>
  </si>
  <si>
    <t>OM.7A.17.7</t>
  </si>
  <si>
    <t>OM.7A.17.8</t>
  </si>
  <si>
    <t>OM.7A.17.9</t>
  </si>
  <si>
    <t>M.7B.27.12</t>
  </si>
  <si>
    <t>M.7B.27.13</t>
  </si>
  <si>
    <t>M.7B.27.14</t>
  </si>
  <si>
    <t>OM.7B.27.2</t>
  </si>
  <si>
    <t>OM.7B.27.3</t>
  </si>
  <si>
    <t>OM.7B.27.4</t>
  </si>
  <si>
    <t>OM.7B.27.5</t>
  </si>
  <si>
    <t>OM.7B.27.6</t>
  </si>
  <si>
    <t>OM.7B.27.7</t>
  </si>
  <si>
    <t>OM.7B.27.8</t>
  </si>
  <si>
    <t>OM.7B.27.9</t>
  </si>
  <si>
    <t>OM.7A.17.10</t>
  </si>
  <si>
    <t>OM.7B.27.10</t>
  </si>
  <si>
    <t>Contractual</t>
  </si>
  <si>
    <t>Voluntary</t>
  </si>
  <si>
    <t>OC Calculation: Statutory</t>
  </si>
  <si>
    <t>OC Calculation: Voluntary</t>
  </si>
  <si>
    <t>OC Calculation: Contractual</t>
  </si>
  <si>
    <t>G.5.1.2</t>
  </si>
  <si>
    <t>G.5.1.3</t>
  </si>
  <si>
    <t>G.4.1.14</t>
  </si>
  <si>
    <t>G.4.1.15</t>
  </si>
  <si>
    <t>G.4.1.16</t>
  </si>
  <si>
    <t>G.4.1.17</t>
  </si>
  <si>
    <t>G.4.1.18</t>
  </si>
  <si>
    <t>G.4.1.19</t>
  </si>
  <si>
    <t>G.4.1.20</t>
  </si>
  <si>
    <t>link to Glossary HG.1.15</t>
  </si>
  <si>
    <t>CBD Compliance</t>
  </si>
  <si>
    <t>Y</t>
  </si>
  <si>
    <t>N</t>
  </si>
  <si>
    <t>Non-EEA, Art 14 CBD compliant</t>
  </si>
  <si>
    <t>Worksheet F1: Sustainable M data</t>
  </si>
  <si>
    <t>Worksheet G1. Crisis M Payment Holidays</t>
  </si>
  <si>
    <t xml:space="preserve">Further details on proceeds strategy </t>
  </si>
  <si>
    <t>If yes. Further details are available in Tab F</t>
  </si>
  <si>
    <t>F1. Tab</t>
  </si>
  <si>
    <r>
      <t xml:space="preserve">Is sustainability based on </t>
    </r>
    <r>
      <rPr>
        <b/>
        <sz val="11"/>
        <color auto="1"/>
        <rFont val="Calibri"/>
        <family val="2"/>
        <scheme val="minor"/>
      </rPr>
      <t>other criteria</t>
    </r>
    <r>
      <rPr>
        <sz val="11"/>
        <color auto="1"/>
        <rFont val="Calibri"/>
        <family val="2"/>
        <scheme val="minor"/>
      </rPr>
      <t>?</t>
    </r>
  </si>
  <si>
    <t>G.3.14.5</t>
  </si>
  <si>
    <t>G.3.14.6</t>
  </si>
  <si>
    <t>G.3.14.7</t>
  </si>
  <si>
    <r>
      <t xml:space="preserve">Is sustainability based on </t>
    </r>
    <r>
      <rPr>
        <b/>
        <sz val="11"/>
        <color auto="1"/>
        <rFont val="Calibri"/>
        <family val="2"/>
        <scheme val="minor"/>
      </rPr>
      <t>sustainable collateral assets present in the cover pool</t>
    </r>
    <r>
      <rPr>
        <sz val="11"/>
        <color auto="1"/>
        <rFont val="Calibri"/>
        <family val="2"/>
        <scheme val="minor"/>
      </rPr>
      <t>?</t>
    </r>
  </si>
  <si>
    <r>
      <t>Is sustainability based on s</t>
    </r>
    <r>
      <rPr>
        <b/>
        <sz val="11"/>
        <color auto="1"/>
        <rFont val="Calibri"/>
        <family val="2"/>
        <scheme val="minor"/>
      </rPr>
      <t>ustainable assets not present in the cover pool</t>
    </r>
    <r>
      <rPr>
        <sz val="11"/>
        <color auto="1"/>
        <rFont val="Calibri"/>
        <family val="2"/>
        <scheme val="minor"/>
      </rPr>
      <t>?</t>
    </r>
  </si>
  <si>
    <t>14. Sustainable or other special purpose strategy</t>
  </si>
  <si>
    <t>147 for Public Sector Asset - type of debtor</t>
  </si>
  <si>
    <t>G.1.1.5</t>
  </si>
  <si>
    <t>Labelled Cover Pool Name</t>
  </si>
  <si>
    <t>G.3.2.3</t>
  </si>
  <si>
    <t>Total OC (absolute value in mn)</t>
  </si>
  <si>
    <t>Property developers / Building under construction</t>
  </si>
  <si>
    <t>Who has provided Second Party Opinion</t>
  </si>
  <si>
    <t>If yes, please provide frurther details</t>
  </si>
  <si>
    <t>Indication of proxy usage for ESG-related data (indicator, methodology, timing, share of proxy usage for single indicators etc.)</t>
  </si>
  <si>
    <r>
      <t xml:space="preserve">20. CO2 emission - by dwelling type </t>
    </r>
    <r>
      <rPr>
        <b/>
        <i/>
        <sz val="10"/>
        <color auto="1"/>
        <rFont val="Calibri"/>
        <family val="2"/>
        <scheme val="minor"/>
      </rPr>
      <t>- as per national availability</t>
    </r>
  </si>
  <si>
    <r>
      <t xml:space="preserve">29. CO2 emission related to CRE </t>
    </r>
    <r>
      <rPr>
        <b/>
        <i/>
        <sz val="10"/>
        <color auto="1"/>
        <rFont val="Calibri"/>
        <family val="2"/>
        <scheme val="minor"/>
      </rPr>
      <t>- as per national availability</t>
    </r>
  </si>
  <si>
    <t>F2. Tab</t>
  </si>
  <si>
    <t xml:space="preserve">&gt;  12 - ≤ 24 months</t>
  </si>
  <si>
    <t>&gt; 24 - ≤ 36 months</t>
  </si>
  <si>
    <t>&gt; 36 - ≤ 60 months</t>
  </si>
  <si>
    <t>&gt; 60 months</t>
  </si>
  <si>
    <t>Confidential Information</t>
  </si>
  <si>
    <t>Basel Compliance, subject to national jurisdiction (Y/N)</t>
  </si>
  <si>
    <t>NZD</t>
  </si>
  <si>
    <t>G.1.1.6</t>
  </si>
  <si>
    <t>% No. of Dwellings with no CO2 data</t>
  </si>
  <si>
    <t>5. Breakdown by regions of the main country of origin</t>
  </si>
  <si>
    <t>Cover Pool's FIGI Identifier (non-mandatory)</t>
  </si>
  <si>
    <t xml:space="preserve">2025  Version</t>
  </si>
  <si>
    <t>HTT 2025</t>
  </si>
  <si>
    <t>This addendum is optional</t>
  </si>
  <si>
    <t>E. Harmonised Transparency Template - Optional ECB - ECAIs Data Disclosure</t>
  </si>
  <si>
    <t>CONTENT OF TAB E</t>
  </si>
  <si>
    <t>1. Additional information on the programme</t>
  </si>
  <si>
    <t xml:space="preserve">2.  Additional information on the swaps</t>
  </si>
  <si>
    <t xml:space="preserve">3.  Additional information on the asset distribution</t>
  </si>
  <si>
    <t xml:space="preserve">1.  Additional information on the programme</t>
  </si>
  <si>
    <t>Transaction Counterparties</t>
  </si>
  <si>
    <t>Name</t>
  </si>
  <si>
    <t>Legal Entity Identifier (LEI)*</t>
  </si>
  <si>
    <t>E.1.1.1</t>
  </si>
  <si>
    <t>Sponsor (if applicable)</t>
  </si>
  <si>
    <t>E.1.1.2</t>
  </si>
  <si>
    <t>E.1.1.3</t>
  </si>
  <si>
    <t>Back-up servicer</t>
  </si>
  <si>
    <t>E.1.1.4</t>
  </si>
  <si>
    <t>BUS facilitator</t>
  </si>
  <si>
    <t>E.1.1.5</t>
  </si>
  <si>
    <t>E.1.1.6</t>
  </si>
  <si>
    <t>Back-up cash manager</t>
  </si>
  <si>
    <t>E.1.1.7</t>
  </si>
  <si>
    <t>Account bank</t>
  </si>
  <si>
    <t>E.1.1.8</t>
  </si>
  <si>
    <t>Standby account bank</t>
  </si>
  <si>
    <t>E.1.1.9</t>
  </si>
  <si>
    <t>Account bank guarantor</t>
  </si>
  <si>
    <t>E.1.1.10</t>
  </si>
  <si>
    <t>Trustee</t>
  </si>
  <si>
    <t>E.1.1.11</t>
  </si>
  <si>
    <t>Cover Pool Monitor</t>
  </si>
  <si>
    <t>OE.1.1.1</t>
  </si>
  <si>
    <t>OE.1.1.2</t>
  </si>
  <si>
    <t>OE.1.1.3</t>
  </si>
  <si>
    <t>OE.1.1.4</t>
  </si>
  <si>
    <t>OE.1.1.5</t>
  </si>
  <si>
    <t>OE.1.1.6</t>
  </si>
  <si>
    <t>OE.1.1.7</t>
  </si>
  <si>
    <t>OE.1.1.8</t>
  </si>
  <si>
    <t>Swap Counterparties</t>
  </si>
  <si>
    <t>Guarantor (if applicable)</t>
  </si>
  <si>
    <t>Type of Swap</t>
  </si>
  <si>
    <t>E.2.1.1</t>
  </si>
  <si>
    <t>E.2.1.2</t>
  </si>
  <si>
    <t>E.2.1.3</t>
  </si>
  <si>
    <t>Counterparty 3</t>
  </si>
  <si>
    <t>E.2.1.4</t>
  </si>
  <si>
    <t>Counterparty 4</t>
  </si>
  <si>
    <t>E.2.1.5</t>
  </si>
  <si>
    <t>Counterparty 5</t>
  </si>
  <si>
    <t>E.2.1.6</t>
  </si>
  <si>
    <t>Counterparty 6</t>
  </si>
  <si>
    <t>E.2.1.7</t>
  </si>
  <si>
    <t>Counterparty 7</t>
  </si>
  <si>
    <t>E.2.1.8</t>
  </si>
  <si>
    <t>Counterparty 8</t>
  </si>
  <si>
    <t>E.2.1.9</t>
  </si>
  <si>
    <t>Counterparty 9</t>
  </si>
  <si>
    <t>E.2.1.10</t>
  </si>
  <si>
    <t>Counterparty 10</t>
  </si>
  <si>
    <t>E.2.1.11</t>
  </si>
  <si>
    <t>Counterparty 11</t>
  </si>
  <si>
    <t>E.2.1.12</t>
  </si>
  <si>
    <t>Counterparty 12</t>
  </si>
  <si>
    <t>E.2.1.13</t>
  </si>
  <si>
    <t>Counterparty 13</t>
  </si>
  <si>
    <t>E.2.1.14</t>
  </si>
  <si>
    <t>Counterparty 14</t>
  </si>
  <si>
    <t>E.2.1.15</t>
  </si>
  <si>
    <t>Counterparty 15</t>
  </si>
  <si>
    <t>E.2.1.16</t>
  </si>
  <si>
    <t>Counterparty 16</t>
  </si>
  <si>
    <t>E.2.1.17</t>
  </si>
  <si>
    <t>Counterparty 17</t>
  </si>
  <si>
    <t>E.2.1.18</t>
  </si>
  <si>
    <t>Counterparty 18</t>
  </si>
  <si>
    <t>E.2.1.19</t>
  </si>
  <si>
    <t>Counterparty 19</t>
  </si>
  <si>
    <t>E.2.1.20</t>
  </si>
  <si>
    <t>Counterparty 20</t>
  </si>
  <si>
    <t>E.2.1.21</t>
  </si>
  <si>
    <t>Counterparty 21</t>
  </si>
  <si>
    <t>E.2.1.22</t>
  </si>
  <si>
    <t>Counterparty 22</t>
  </si>
  <si>
    <t>E.2.1.23</t>
  </si>
  <si>
    <t>Counterparty 23</t>
  </si>
  <si>
    <t>E.2.1.24</t>
  </si>
  <si>
    <t>Counterparty 24</t>
  </si>
  <si>
    <t>E.2.1.25</t>
  </si>
  <si>
    <t>Counterparty 25</t>
  </si>
  <si>
    <t>OE.2.1.1</t>
  </si>
  <si>
    <t>OE.2.1.2</t>
  </si>
  <si>
    <t>OE.2.1.3</t>
  </si>
  <si>
    <t>OE.2.1.4</t>
  </si>
  <si>
    <t>OE.2.1.5</t>
  </si>
  <si>
    <t>OE.2.1.6</t>
  </si>
  <si>
    <t>OE.2.1.7</t>
  </si>
  <si>
    <t>OE.2.1.8</t>
  </si>
  <si>
    <t>OE.2.1.9</t>
  </si>
  <si>
    <t>OE.2.1.10</t>
  </si>
  <si>
    <t>OE.2.1.11</t>
  </si>
  <si>
    <t>OE.2.1.12</t>
  </si>
  <si>
    <t>OE.2.1.13</t>
  </si>
  <si>
    <t>1. General Information</t>
  </si>
  <si>
    <t>Total Assets</t>
  </si>
  <si>
    <t>E.3.1.1</t>
  </si>
  <si>
    <t>Weighted Average Seasoning (years)</t>
  </si>
  <si>
    <t>E.3.1.2</t>
  </si>
  <si>
    <t>Weighted Average Maturity (years)**</t>
  </si>
  <si>
    <t>OE.3.1.1</t>
  </si>
  <si>
    <t>OE.3.1.2</t>
  </si>
  <si>
    <t>OE.3.1.3</t>
  </si>
  <si>
    <t>OE.3.1.4</t>
  </si>
  <si>
    <t>2. Arrears</t>
  </si>
  <si>
    <t>% Public Sector Assets</t>
  </si>
  <si>
    <t>% Shipping Loans</t>
  </si>
  <si>
    <t>% Total Loans</t>
  </si>
  <si>
    <t>E.3.2.1</t>
  </si>
  <si>
    <t>E.3.2.2</t>
  </si>
  <si>
    <t>E.3.2.3</t>
  </si>
  <si>
    <t>E.3.2.4</t>
  </si>
  <si>
    <t>E.3.2.5</t>
  </si>
  <si>
    <t>&gt;= 180 days</t>
  </si>
  <si>
    <t>OE.3.2.1</t>
  </si>
  <si>
    <t>OE.3.2.2</t>
  </si>
  <si>
    <t>OE.3.2.3</t>
  </si>
  <si>
    <t>OE.3.2.4</t>
  </si>
  <si>
    <t>F1. Harmonised Transparency Template - Sustainable Mortgage Data</t>
  </si>
  <si>
    <t>CONTENT OF TAB F1</t>
  </si>
  <si>
    <t xml:space="preserve">1.  Share of sustainable loans in the total mortgage program</t>
  </si>
  <si>
    <t>2. Additional information on the sustainable section of the mortgage stock</t>
  </si>
  <si>
    <t>2A. Sustainable Residential Cover Pool</t>
  </si>
  <si>
    <t>2B. Sustainable Commercial Cover Pool</t>
  </si>
  <si>
    <t xml:space="preserve">1. Amount of sustainable loans </t>
  </si>
  <si>
    <t>Number of loans</t>
  </si>
  <si>
    <t>% Nominal (mn) to total mortgage program</t>
  </si>
  <si>
    <t>% No. of Loans to total mortgage program</t>
  </si>
  <si>
    <t>SM.1.1.1</t>
  </si>
  <si>
    <t>EE mortgage loans</t>
  </si>
  <si>
    <t>SM.1.1.2</t>
  </si>
  <si>
    <t>Social impact mortgage loans</t>
  </si>
  <si>
    <t>SM.1.1.3</t>
  </si>
  <si>
    <t xml:space="preserve">other </t>
  </si>
  <si>
    <t>SM.1.1.4</t>
  </si>
  <si>
    <t>Total sustainable mortgage loans</t>
  </si>
  <si>
    <t>OSM.1.1.1</t>
  </si>
  <si>
    <t>OSM.1.1.2</t>
  </si>
  <si>
    <t>OSM.1.1.3</t>
  </si>
  <si>
    <t>OSM.1.1.4</t>
  </si>
  <si>
    <t>OSM.1.1.5</t>
  </si>
  <si>
    <t>1. Sustainable Property Type Information</t>
  </si>
  <si>
    <t>% Total sustainable Mortgages</t>
  </si>
  <si>
    <t>SM.2.1.1</t>
  </si>
  <si>
    <t>SM.2.1.2</t>
  </si>
  <si>
    <t>SM.2.1.3</t>
  </si>
  <si>
    <t>SM.2.1.4</t>
  </si>
  <si>
    <t>OSM.2.1.1</t>
  </si>
  <si>
    <t>OSM.2.1.2</t>
  </si>
  <si>
    <t>o/w EE residential</t>
  </si>
  <si>
    <t>OSM.2.1.3</t>
  </si>
  <si>
    <t>o/w EE commercial</t>
  </si>
  <si>
    <t>OSM.2.1.4</t>
  </si>
  <si>
    <t>o/w EE other</t>
  </si>
  <si>
    <t>OSM.2.1.5</t>
  </si>
  <si>
    <t>EE total</t>
  </si>
  <si>
    <t>OSM.2.1.6</t>
  </si>
  <si>
    <t xml:space="preserve">o/w Social residential </t>
  </si>
  <si>
    <t>OSM.2.1.7</t>
  </si>
  <si>
    <t xml:space="preserve">o/wSocial Commercial </t>
  </si>
  <si>
    <t>OSM.2.1.8</t>
  </si>
  <si>
    <t>o/w social other</t>
  </si>
  <si>
    <t>OSM.2.1.9</t>
  </si>
  <si>
    <t>social tot</t>
  </si>
  <si>
    <t>OSM.2.1.10</t>
  </si>
  <si>
    <t>o/w Renewable Energy and Renewable Energy Transmission</t>
  </si>
  <si>
    <t>OSM.2.1.11</t>
  </si>
  <si>
    <t>OSM.2.1.12</t>
  </si>
  <si>
    <t>OSM.2.1.13</t>
  </si>
  <si>
    <t>OSM.2.1.14</t>
  </si>
  <si>
    <t>OSM.2.1.15</t>
  </si>
  <si>
    <t>OSM.2.1.16</t>
  </si>
  <si>
    <t>OSM.2.1.17</t>
  </si>
  <si>
    <t>OSM.2.1.18</t>
  </si>
  <si>
    <t>Total sustainable Mortgages</t>
  </si>
  <si>
    <t>SM.2.2.1</t>
  </si>
  <si>
    <t>Number of sustainable mortgage loans</t>
  </si>
  <si>
    <t>OSM.2.2.1</t>
  </si>
  <si>
    <t>OSM.2.2.2</t>
  </si>
  <si>
    <t>OSM.2.2.3</t>
  </si>
  <si>
    <t>OSM.2.2.4</t>
  </si>
  <si>
    <t>OSM.2.2.5</t>
  </si>
  <si>
    <t>OSM.2.2.6</t>
  </si>
  <si>
    <t>% Total Sustainable Mortgages</t>
  </si>
  <si>
    <t>SM.2.3.1</t>
  </si>
  <si>
    <t>OSM.2.3.1</t>
  </si>
  <si>
    <t>OSM.2.3.2</t>
  </si>
  <si>
    <t>OSM.2.3.3</t>
  </si>
  <si>
    <t>OSM.2.3.4</t>
  </si>
  <si>
    <t>OSM.2.3.5</t>
  </si>
  <si>
    <t>OSM.2.3.6</t>
  </si>
  <si>
    <t>SM.2.4.1</t>
  </si>
  <si>
    <t>SM.2.4.2</t>
  </si>
  <si>
    <t>SM.2.4.3</t>
  </si>
  <si>
    <t>SM.2.4.4</t>
  </si>
  <si>
    <t>SM.2.4.5</t>
  </si>
  <si>
    <t>SM.2.4.6</t>
  </si>
  <si>
    <t>SM.2.4.7</t>
  </si>
  <si>
    <t>SM.2.4.8</t>
  </si>
  <si>
    <t>SM.2.4.9</t>
  </si>
  <si>
    <t>SM.2.4.10</t>
  </si>
  <si>
    <t>SM.2.4.11</t>
  </si>
  <si>
    <t>SM.2.4.12</t>
  </si>
  <si>
    <t>SM.2.4.13</t>
  </si>
  <si>
    <t>SM.2.4.14</t>
  </si>
  <si>
    <t>SM.2.4.15</t>
  </si>
  <si>
    <t>SM.2.4.16</t>
  </si>
  <si>
    <t>SM.2.4.17</t>
  </si>
  <si>
    <t>SM.2.4.18</t>
  </si>
  <si>
    <t>SM.2.4.19</t>
  </si>
  <si>
    <t>SM.2.4.20</t>
  </si>
  <si>
    <t>SM.2.4.21</t>
  </si>
  <si>
    <t>SM.2.4.22</t>
  </si>
  <si>
    <t>SM.2.4.23</t>
  </si>
  <si>
    <t>SM.2.4.24</t>
  </si>
  <si>
    <t>SM.2.4.25</t>
  </si>
  <si>
    <t>SM.2.4.26</t>
  </si>
  <si>
    <t>SM.2.4.27</t>
  </si>
  <si>
    <t>SM.2.4.28</t>
  </si>
  <si>
    <t>SM.2.4.29</t>
  </si>
  <si>
    <t>SM.2.4.30</t>
  </si>
  <si>
    <t>SM.2.4.31</t>
  </si>
  <si>
    <t>SM.2.4.32</t>
  </si>
  <si>
    <t>SM.2.4.33</t>
  </si>
  <si>
    <t>SM.2.4.34</t>
  </si>
  <si>
    <t>SM.2.4.35</t>
  </si>
  <si>
    <t>SM.2.4.36</t>
  </si>
  <si>
    <t>SM.2.4.37</t>
  </si>
  <si>
    <t>SM.2.4.38</t>
  </si>
  <si>
    <t>SM.2.4.39</t>
  </si>
  <si>
    <t>SM.2.4.40</t>
  </si>
  <si>
    <t>SM.2.4.41</t>
  </si>
  <si>
    <t>SM.2.4.42</t>
  </si>
  <si>
    <t>SM.2.4.43</t>
  </si>
  <si>
    <t>SM.2.4.44</t>
  </si>
  <si>
    <t>SM.2.4.45</t>
  </si>
  <si>
    <t>SM.2.4.46</t>
  </si>
  <si>
    <t>SM.2.4.47</t>
  </si>
  <si>
    <t>SM.2.4.48</t>
  </si>
  <si>
    <t>SM.2.4.49</t>
  </si>
  <si>
    <t>SM.2.4.50</t>
  </si>
  <si>
    <t>SM.2.4.51</t>
  </si>
  <si>
    <t>SM.2.4.52</t>
  </si>
  <si>
    <t>SM.2.4.53</t>
  </si>
  <si>
    <t>SM.2.4.54</t>
  </si>
  <si>
    <t>5. Breakdown by regions of main country of origin</t>
  </si>
  <si>
    <t>SM.2.5.1</t>
  </si>
  <si>
    <t>SM.2.5.2</t>
  </si>
  <si>
    <t>SM.2.5.3</t>
  </si>
  <si>
    <t>SM.2.5.4</t>
  </si>
  <si>
    <t>SM.2.5.5</t>
  </si>
  <si>
    <t>SM.2.5.6</t>
  </si>
  <si>
    <t>SM.2.5.7</t>
  </si>
  <si>
    <t>SM.2.5.8</t>
  </si>
  <si>
    <t>SM.2.5.9</t>
  </si>
  <si>
    <t>SM.2.5.10</t>
  </si>
  <si>
    <t>SM.2.5.11</t>
  </si>
  <si>
    <t>SM.2.5.12</t>
  </si>
  <si>
    <t>SM.2.5.13</t>
  </si>
  <si>
    <t>SM.2.5.14</t>
  </si>
  <si>
    <t>SM.2.5.15</t>
  </si>
  <si>
    <t>SM.2.5.16</t>
  </si>
  <si>
    <t>SM.2.5.17</t>
  </si>
  <si>
    <t>SM.2.5.18</t>
  </si>
  <si>
    <t>SM.2.5.19</t>
  </si>
  <si>
    <t>SM.2.5.20</t>
  </si>
  <si>
    <t>SM.2.5.21</t>
  </si>
  <si>
    <t>SM.2.5.22</t>
  </si>
  <si>
    <t>SM.2.5.23</t>
  </si>
  <si>
    <t>SM.2.5.24</t>
  </si>
  <si>
    <t>SM.2.5.25</t>
  </si>
  <si>
    <t>SM.2.5.26</t>
  </si>
  <si>
    <t>SM.2.5.27</t>
  </si>
  <si>
    <t>SM.2.5.28</t>
  </si>
  <si>
    <t>SM.2.5.29</t>
  </si>
  <si>
    <t>SM.2.5.30</t>
  </si>
  <si>
    <t>SM.2.5.31</t>
  </si>
  <si>
    <t>SM.2.5.32</t>
  </si>
  <si>
    <t>SM.2.5.33</t>
  </si>
  <si>
    <t>SM.2.5.34</t>
  </si>
  <si>
    <t>SM.2.5.35</t>
  </si>
  <si>
    <t>SM.2.5.36</t>
  </si>
  <si>
    <t>SM.2.5.37</t>
  </si>
  <si>
    <t>SM.2.5.38</t>
  </si>
  <si>
    <t>SM.2.5.39</t>
  </si>
  <si>
    <t>SM.2.5.40</t>
  </si>
  <si>
    <t>SM.2.5.41</t>
  </si>
  <si>
    <t>SM.2.5.42</t>
  </si>
  <si>
    <t>SM.2.5.43</t>
  </si>
  <si>
    <t>SM.2.5.44</t>
  </si>
  <si>
    <t>SM.2.5.45</t>
  </si>
  <si>
    <t>SM.2.5.46</t>
  </si>
  <si>
    <t>SM.2.5.47</t>
  </si>
  <si>
    <t>SM.2.5.48</t>
  </si>
  <si>
    <t>SM.2.5.49</t>
  </si>
  <si>
    <t>SM.2.5.50</t>
  </si>
  <si>
    <t>SM.2.6.1</t>
  </si>
  <si>
    <t>SM.2.6.2</t>
  </si>
  <si>
    <t>SM.2.6.3</t>
  </si>
  <si>
    <t>OSM.2.6.1</t>
  </si>
  <si>
    <t>OSM.2.6.2</t>
  </si>
  <si>
    <t>OSM.2.6.3</t>
  </si>
  <si>
    <t>OSM.2.6.4</t>
  </si>
  <si>
    <t>OSM.2.6.5</t>
  </si>
  <si>
    <t>OSM.2.6.6</t>
  </si>
  <si>
    <t>SM.2.7.1</t>
  </si>
  <si>
    <t>SM.2.7.2</t>
  </si>
  <si>
    <t>SM.2.7.3</t>
  </si>
  <si>
    <t>OSM.2.7.1</t>
  </si>
  <si>
    <t>OSM.2.7.2</t>
  </si>
  <si>
    <t>OSM.2.7.3</t>
  </si>
  <si>
    <t>OSM.2.7.4</t>
  </si>
  <si>
    <t>OSM.2.7.5</t>
  </si>
  <si>
    <t>OSM.2.7.6</t>
  </si>
  <si>
    <t>SM.2.8.1</t>
  </si>
  <si>
    <t>SM.2.8.2</t>
  </si>
  <si>
    <t>SM.2.8.3</t>
  </si>
  <si>
    <t>SM.2.8.4</t>
  </si>
  <si>
    <t>SM.2.8.5</t>
  </si>
  <si>
    <t>OSM.2.8.1</t>
  </si>
  <si>
    <t>OSM.2.8.2</t>
  </si>
  <si>
    <t>OSM.2.8.3</t>
  </si>
  <si>
    <t>OSM.2.8.4</t>
  </si>
  <si>
    <t>SM.2.9.1</t>
  </si>
  <si>
    <t>OSM.2.9.1</t>
  </si>
  <si>
    <t>% Defaulted Loans pursuant Art 178 CRR</t>
  </si>
  <si>
    <t>OSM.2.9.2</t>
  </si>
  <si>
    <t>OSM.2.9.3</t>
  </si>
  <si>
    <t>OSM.2.9.4</t>
  </si>
  <si>
    <t>OSM.2.9.5</t>
  </si>
  <si>
    <t>OSM.2.9.6</t>
  </si>
  <si>
    <t>OSM.2.9.7</t>
  </si>
  <si>
    <t>2.A Residential Cover Pool</t>
  </si>
  <si>
    <t>SM.2A.10.1</t>
  </si>
  <si>
    <t>SM.2A.10.2</t>
  </si>
  <si>
    <t>SM.2A.10.3</t>
  </si>
  <si>
    <t>SM.2A.10.4</t>
  </si>
  <si>
    <t>SM.2A.10.5</t>
  </si>
  <si>
    <t>SM.2A.10.6</t>
  </si>
  <si>
    <t>SM.2A.10.7</t>
  </si>
  <si>
    <t>SM.2A.10.8</t>
  </si>
  <si>
    <t>SM.2A.10.9</t>
  </si>
  <si>
    <t>SM.2A.10.10</t>
  </si>
  <si>
    <t>SM.2A.10.11</t>
  </si>
  <si>
    <t>SM.2A.10.12</t>
  </si>
  <si>
    <t>SM.2A.10.13</t>
  </si>
  <si>
    <t>SM.2A.10.14</t>
  </si>
  <si>
    <t>SM.2A.10.15</t>
  </si>
  <si>
    <t>SM.2A.10.16</t>
  </si>
  <si>
    <t>SM.2A.10.17</t>
  </si>
  <si>
    <t>SM.2A.10.18</t>
  </si>
  <si>
    <t>SM.2A.10.19</t>
  </si>
  <si>
    <t>SM.2A.10.20</t>
  </si>
  <si>
    <t>SM.2A.10.21</t>
  </si>
  <si>
    <t>SM.2A.10.22</t>
  </si>
  <si>
    <t>SM.2A.10.23</t>
  </si>
  <si>
    <t>SM.2A.10.24</t>
  </si>
  <si>
    <t>SM.2A.10.25</t>
  </si>
  <si>
    <t>SM.2A.10.26</t>
  </si>
  <si>
    <t>SM.2A.11.1</t>
  </si>
  <si>
    <t>SM.2A.11.2</t>
  </si>
  <si>
    <t>SM.2A.11.3</t>
  </si>
  <si>
    <t>SM.2A.11.4</t>
  </si>
  <si>
    <t>SM.2A.11.5</t>
  </si>
  <si>
    <t>SM.2A.11.6</t>
  </si>
  <si>
    <t>SM.2A.11.7</t>
  </si>
  <si>
    <t>SM.2A.11.8</t>
  </si>
  <si>
    <t>SM.2A.11.9</t>
  </si>
  <si>
    <t>SM.2A.11.10</t>
  </si>
  <si>
    <t>OSM.2A.11.1</t>
  </si>
  <si>
    <t/>
  </si>
  <si>
    <t>OSM.2A.11.2</t>
  </si>
  <si>
    <t>OSM.2A.11.3</t>
  </si>
  <si>
    <t>OSM.2A.11.4</t>
  </si>
  <si>
    <t>OSM.2A.11.5</t>
  </si>
  <si>
    <t>OSM.2A.11.6</t>
  </si>
  <si>
    <t>OSM.2A.11.7</t>
  </si>
  <si>
    <t>OSM.2A.11.8</t>
  </si>
  <si>
    <t>OSM.2A.11.9</t>
  </si>
  <si>
    <t>SM.2A.12.1</t>
  </si>
  <si>
    <t>SM.2A.12.2</t>
  </si>
  <si>
    <t>SM.2A.12.3</t>
  </si>
  <si>
    <t>SM.2A.12.4</t>
  </si>
  <si>
    <t>SM.2A.12.5</t>
  </si>
  <si>
    <t>SM.2A.12.6</t>
  </si>
  <si>
    <t>SM.2A.12.7</t>
  </si>
  <si>
    <t>SM.2A.12.8</t>
  </si>
  <si>
    <t>SM.2A.12.9</t>
  </si>
  <si>
    <t>SM.2A.12.10</t>
  </si>
  <si>
    <t>OSM.2A.12.1</t>
  </si>
  <si>
    <t>OSM.2A.12.2</t>
  </si>
  <si>
    <t>OSM.2A.12.3</t>
  </si>
  <si>
    <t>OSM.2A.12.4</t>
  </si>
  <si>
    <t>OSM.2A.12.5</t>
  </si>
  <si>
    <t>OSM.2A.12.6</t>
  </si>
  <si>
    <t>OSM.2A.12.7</t>
  </si>
  <si>
    <t>OSM.2A.12.8</t>
  </si>
  <si>
    <t>OSM.2A.12.9</t>
  </si>
  <si>
    <t>SM.2A.13.1</t>
  </si>
  <si>
    <t>SM.2A.13.2</t>
  </si>
  <si>
    <t>SM.2A.13.3</t>
  </si>
  <si>
    <t>SM.2A.13.4</t>
  </si>
  <si>
    <t xml:space="preserve">Subsidised housing </t>
  </si>
  <si>
    <t>SM.2A.13.5</t>
  </si>
  <si>
    <t>SM.2A.13.6</t>
  </si>
  <si>
    <t>OSM.2A.13.1</t>
  </si>
  <si>
    <t>OSM.2A.13.2</t>
  </si>
  <si>
    <t>OSM.2A.13.3</t>
  </si>
  <si>
    <t>OSM.2A.13.4</t>
  </si>
  <si>
    <t>OSM.2A.13.5</t>
  </si>
  <si>
    <t>OSM.2A.13.6</t>
  </si>
  <si>
    <t>OSM.2A.13.7</t>
  </si>
  <si>
    <t>OSM.2A.13.8</t>
  </si>
  <si>
    <t>OSM.2A.13.9</t>
  </si>
  <si>
    <t>OSM.2A.13.10</t>
  </si>
  <si>
    <t>SM.2A.14.1</t>
  </si>
  <si>
    <t>SM.2A.14.2</t>
  </si>
  <si>
    <t>SM.2A.14.3</t>
  </si>
  <si>
    <t>OSM.2A.14.1</t>
  </si>
  <si>
    <t>OSM.2A.14.2</t>
  </si>
  <si>
    <t>OSM.2A.14.3</t>
  </si>
  <si>
    <t>15. Energy Performance information of the financed RRE</t>
  </si>
  <si>
    <t>SM.2A.15.1</t>
  </si>
  <si>
    <t>SM.2A.15.2</t>
  </si>
  <si>
    <t>SM.2A.15.3</t>
  </si>
  <si>
    <t>SM.2A.15.4</t>
  </si>
  <si>
    <t>SM.2A.15.5</t>
  </si>
  <si>
    <t>SM.2A.15.6</t>
  </si>
  <si>
    <t>SM.2A.15.7</t>
  </si>
  <si>
    <t>SM.2A.15.8</t>
  </si>
  <si>
    <t>SM.2A.15.9</t>
  </si>
  <si>
    <t>SM.2A.15.10</t>
  </si>
  <si>
    <t>SM.2A.15.11</t>
  </si>
  <si>
    <t>SM.2A.15.12</t>
  </si>
  <si>
    <t>SM.2A.15.13</t>
  </si>
  <si>
    <t>SM.2A.15.14</t>
  </si>
  <si>
    <t>SM.2A.15.15</t>
  </si>
  <si>
    <t>SM.2A.15.16</t>
  </si>
  <si>
    <t>SM.2A.15.17</t>
  </si>
  <si>
    <t>SM.2A.15.18</t>
  </si>
  <si>
    <t>SM.2A.15.19</t>
  </si>
  <si>
    <t>OSM.2A.15.1</t>
  </si>
  <si>
    <t>OSM.2A.15.2</t>
  </si>
  <si>
    <t>OSM.2A.15.3</t>
  </si>
  <si>
    <t>16. Primary Energy intensity (kWh/m2 per year)</t>
  </si>
  <si>
    <t>SM.2A.16.1</t>
  </si>
  <si>
    <t>SM.2A.16.2</t>
  </si>
  <si>
    <t>SM.2A.16.3</t>
  </si>
  <si>
    <t>SM.2A.16.4</t>
  </si>
  <si>
    <t>SM.2A.16.5</t>
  </si>
  <si>
    <t>SM.2A.16.6</t>
  </si>
  <si>
    <t>SM.2A.16.7</t>
  </si>
  <si>
    <t>SM.2A.16.8</t>
  </si>
  <si>
    <t>SM.2A.16.9</t>
  </si>
  <si>
    <t>SM.2A.16.10</t>
  </si>
  <si>
    <t>SM.2A.16.11</t>
  </si>
  <si>
    <t>SM.2A.16.12</t>
  </si>
  <si>
    <t>SM.2A.16.13</t>
  </si>
  <si>
    <t>SM.2A.16.14</t>
  </si>
  <si>
    <t>SM.2A.16.15</t>
  </si>
  <si>
    <t>SM.2A.16.16</t>
  </si>
  <si>
    <t>SM.2A.16.17</t>
  </si>
  <si>
    <t>SM.2A.16.18</t>
  </si>
  <si>
    <t>SM.2A.16.19</t>
  </si>
  <si>
    <t>OSM.2A.16.1</t>
  </si>
  <si>
    <t>OSM.2A.16.2</t>
  </si>
  <si>
    <t>17. Property Age Structure</t>
  </si>
  <si>
    <t>% No. of dwellings</t>
  </si>
  <si>
    <t>SM.2A.17.1</t>
  </si>
  <si>
    <t>SM.2A.17.2</t>
  </si>
  <si>
    <t>SM.2A.17.3</t>
  </si>
  <si>
    <t>SM.2A.17.4</t>
  </si>
  <si>
    <t>SM.2A.17.5</t>
  </si>
  <si>
    <t>SM.2A.17.6</t>
  </si>
  <si>
    <t>SM.2A.17.7</t>
  </si>
  <si>
    <t>SM.2A.17.8</t>
  </si>
  <si>
    <t>SM.2A.17.9</t>
  </si>
  <si>
    <t>SM.2A.17.10</t>
  </si>
  <si>
    <t>SM.2A.17.11</t>
  </si>
  <si>
    <t>SM.2A.17.12</t>
  </si>
  <si>
    <t>SM.2A.17.13</t>
  </si>
  <si>
    <t>SM.2A.17.14</t>
  </si>
  <si>
    <t>OSM.2A.17.1</t>
  </si>
  <si>
    <t>OSM.2A.17.2</t>
  </si>
  <si>
    <t>OSM.2A.17.3</t>
  </si>
  <si>
    <t>OSM.2A.17.4</t>
  </si>
  <si>
    <t>OSM.2A.17.5</t>
  </si>
  <si>
    <t>OSM.2A.17.6</t>
  </si>
  <si>
    <t>OSM.2A.17.7</t>
  </si>
  <si>
    <t>OSM.2A.17.8</t>
  </si>
  <si>
    <t>OSM.2A.17.9</t>
  </si>
  <si>
    <t>OSM.2A.17.10</t>
  </si>
  <si>
    <t>18. Dwelling type</t>
  </si>
  <si>
    <t>SM.2A.18.1</t>
  </si>
  <si>
    <t>SM.2A.18.2</t>
  </si>
  <si>
    <t>SM.2A.18.3</t>
  </si>
  <si>
    <t>SM.2A.18.4</t>
  </si>
  <si>
    <t>SM.2A.18.5</t>
  </si>
  <si>
    <t>SM.2A.18.6</t>
  </si>
  <si>
    <t>SM.2A.18.7</t>
  </si>
  <si>
    <t>SM.2A.18.8</t>
  </si>
  <si>
    <t>OSM.2A.18.1</t>
  </si>
  <si>
    <t>19. New Residential Property</t>
  </si>
  <si>
    <t>SM.2A.19.1</t>
  </si>
  <si>
    <t>New Proprety</t>
  </si>
  <si>
    <t>SM.2A.19.2</t>
  </si>
  <si>
    <t>SM.2A.19.3</t>
  </si>
  <si>
    <t>SM.2A.19.4</t>
  </si>
  <si>
    <t>SM.2A.19.5</t>
  </si>
  <si>
    <t>OSM.2A.19.1</t>
  </si>
  <si>
    <r>
      <t xml:space="preserve">20. CO2 emission - by dwelling type </t>
    </r>
    <r>
      <rPr>
        <b/>
        <sz val="10"/>
        <color auto="1"/>
        <rFont val="Calibri"/>
        <family val="2"/>
        <scheme val="minor"/>
      </rPr>
      <t>- as per national availability</t>
    </r>
  </si>
  <si>
    <t>SM.2A.20.1</t>
  </si>
  <si>
    <t>SM.2A.20.2</t>
  </si>
  <si>
    <t>SM.2A.20.3</t>
  </si>
  <si>
    <t>SM.2A.20.4</t>
  </si>
  <si>
    <t>SM.2A.20.5</t>
  </si>
  <si>
    <t>SM.2A.20.6</t>
  </si>
  <si>
    <t>SM.2A.20.7</t>
  </si>
  <si>
    <t>SM.2A.20.8</t>
  </si>
  <si>
    <t>SM.2A.20.9</t>
  </si>
  <si>
    <t>SM.2A.20.10</t>
  </si>
  <si>
    <t>SM.2A.20.11</t>
  </si>
  <si>
    <t>SM.2A.20.12</t>
  </si>
  <si>
    <t>SM.2A.20.13</t>
  </si>
  <si>
    <t>SM.2A.20.14</t>
  </si>
  <si>
    <t>SM.2A.20.15</t>
  </si>
  <si>
    <t>SM.2A.20.16</t>
  </si>
  <si>
    <t>SM.2A.20.17</t>
  </si>
  <si>
    <t>SM.2A.20.18</t>
  </si>
  <si>
    <t>SM.2A.20.19</t>
  </si>
  <si>
    <t>SM.2A.20.20</t>
  </si>
  <si>
    <t>SM.2A.20.21</t>
  </si>
  <si>
    <t>SM.2A.20.22</t>
  </si>
  <si>
    <t>SM.2A.20.23</t>
  </si>
  <si>
    <t>SM.2A.20.24</t>
  </si>
  <si>
    <t>SM.2A.20.25</t>
  </si>
  <si>
    <t>SM.2A.20.26</t>
  </si>
  <si>
    <t>SM.2A.20.27</t>
  </si>
  <si>
    <t>SM.2A.20.28</t>
  </si>
  <si>
    <t>SM.2A.20.29</t>
  </si>
  <si>
    <t>SM.2A.20.30</t>
  </si>
  <si>
    <t>SM.2A.20.31</t>
  </si>
  <si>
    <t>SM.2A.20.32</t>
  </si>
  <si>
    <t>SM.2A.20.33</t>
  </si>
  <si>
    <t>SM.2A.20.34</t>
  </si>
  <si>
    <t>SM.2A.20.35</t>
  </si>
  <si>
    <t>SM.2A.20.36</t>
  </si>
  <si>
    <t>SM.2A.20.37</t>
  </si>
  <si>
    <t>SM.2A.20.38</t>
  </si>
  <si>
    <t>SM.2A.20.39</t>
  </si>
  <si>
    <t>SM.2A.20.40</t>
  </si>
  <si>
    <t>SM.2A.20.41</t>
  </si>
  <si>
    <t>SM.2A.20.42</t>
  </si>
  <si>
    <t>SM.2A.20.43</t>
  </si>
  <si>
    <t>SM.2A.20.44</t>
  </si>
  <si>
    <t>SM.2A.20.45</t>
  </si>
  <si>
    <t>SM.2A.20.46</t>
  </si>
  <si>
    <t>SM.2A.20.47</t>
  </si>
  <si>
    <t>SM.2A.20.48</t>
  </si>
  <si>
    <t>2.B Sustainable Commercial Cover Pool</t>
  </si>
  <si>
    <t>SM.2B.21.1</t>
  </si>
  <si>
    <t>SM.2B.21.2</t>
  </si>
  <si>
    <t>SM.2B.21.3</t>
  </si>
  <si>
    <t>SM.2B.21.4</t>
  </si>
  <si>
    <t>SM.2B.21.5</t>
  </si>
  <si>
    <t>SM.2B.21.6</t>
  </si>
  <si>
    <t>SM.2B.21.7</t>
  </si>
  <si>
    <t>SM.2B.21.8</t>
  </si>
  <si>
    <t>SM.2B.21.9</t>
  </si>
  <si>
    <t>SM.2B.21.10</t>
  </si>
  <si>
    <t>SM.2B.21.11</t>
  </si>
  <si>
    <t>SM.2B.21.12</t>
  </si>
  <si>
    <t>SM.2B.21.13</t>
  </si>
  <si>
    <t>SM.2B.21.14</t>
  </si>
  <si>
    <t>SM.2B.21.15</t>
  </si>
  <si>
    <t>SM.2B.21.16</t>
  </si>
  <si>
    <t>SM.2B.21.17</t>
  </si>
  <si>
    <t>SM.2B.21.18</t>
  </si>
  <si>
    <t>SM.2B.21.19</t>
  </si>
  <si>
    <t>SM.2B.21.20</t>
  </si>
  <si>
    <t>SM.2B.21.21</t>
  </si>
  <si>
    <t>SM.2B.21.22</t>
  </si>
  <si>
    <t>SM.2B.21.23</t>
  </si>
  <si>
    <t>SM.2B.21.24</t>
  </si>
  <si>
    <t>SM.2B.21.25</t>
  </si>
  <si>
    <t>SM.2B.21.26</t>
  </si>
  <si>
    <t>SM.2B.22.1</t>
  </si>
  <si>
    <t>SM.2B.22.2</t>
  </si>
  <si>
    <t>SM.2B.22.3</t>
  </si>
  <si>
    <t>SM.2B.22.4</t>
  </si>
  <si>
    <t>SM.2B.22.5</t>
  </si>
  <si>
    <t>SM.2B.22.6</t>
  </si>
  <si>
    <t>SM.2B.22.7</t>
  </si>
  <si>
    <t>SM.2B.22.8</t>
  </si>
  <si>
    <t>SM.2B.22.9</t>
  </si>
  <si>
    <t>SM.2B.22.10</t>
  </si>
  <si>
    <t>OSM.2B.22.1</t>
  </si>
  <si>
    <t>OSM.2B.22.2</t>
  </si>
  <si>
    <t>OSM.2B.22.3</t>
  </si>
  <si>
    <t>OSM.2B.22.4</t>
  </si>
  <si>
    <t>OSM.2B.22.5</t>
  </si>
  <si>
    <t>OSM.2B.22.6</t>
  </si>
  <si>
    <t>OSM.2B.22.7</t>
  </si>
  <si>
    <t>OSM.2B.22.8</t>
  </si>
  <si>
    <t>OSM.2B.22.9</t>
  </si>
  <si>
    <t>SM.2B.23.1</t>
  </si>
  <si>
    <t>SM.2B.23.2</t>
  </si>
  <si>
    <t>SM.2B.23.3</t>
  </si>
  <si>
    <t>SM.2B.23.4</t>
  </si>
  <si>
    <t>SM.2B.23.5</t>
  </si>
  <si>
    <t>SM.2B.23.6</t>
  </si>
  <si>
    <t>SM.2B.23.7</t>
  </si>
  <si>
    <t>SM.2B.23.8</t>
  </si>
  <si>
    <t>SM.2B.23.9</t>
  </si>
  <si>
    <t>SM.2B.23.10</t>
  </si>
  <si>
    <t>OSM.2B.23.1</t>
  </si>
  <si>
    <t>OSM.2B.23.2</t>
  </si>
  <si>
    <t>OSM.2B.23.3</t>
  </si>
  <si>
    <t>OSM.2B.23.4</t>
  </si>
  <si>
    <t>OSM.2B.23.5</t>
  </si>
  <si>
    <t>OSM.2B.23.6</t>
  </si>
  <si>
    <t>OSM.2B.23.7</t>
  </si>
  <si>
    <t>OSM.2B.23.8</t>
  </si>
  <si>
    <t>OSM.2B.23.9</t>
  </si>
  <si>
    <t>SM.2B.24.1</t>
  </si>
  <si>
    <t>SM.2B.24.2</t>
  </si>
  <si>
    <t>SM.2B.24.3</t>
  </si>
  <si>
    <t>SM.2B.24.4</t>
  </si>
  <si>
    <t>SM.2B.24.5</t>
  </si>
  <si>
    <t>SM.2B.24.6</t>
  </si>
  <si>
    <t>SM.2B.24.7</t>
  </si>
  <si>
    <t>SM.2B.24.8</t>
  </si>
  <si>
    <t>SM.2B.24.9</t>
  </si>
  <si>
    <t>SM.2B.24.10</t>
  </si>
  <si>
    <t>SM.2B.24.11</t>
  </si>
  <si>
    <t>SM.2B.24.12</t>
  </si>
  <si>
    <t>SM.2B.24.13</t>
  </si>
  <si>
    <t>OSM.2B.24.1</t>
  </si>
  <si>
    <t>OSM.2B.24.2</t>
  </si>
  <si>
    <t>OSM.2B.24.3</t>
  </si>
  <si>
    <t>OSM.2B.24.4</t>
  </si>
  <si>
    <t>OSM.2B.24.5</t>
  </si>
  <si>
    <t>OSM.2B.24.6</t>
  </si>
  <si>
    <t>OSM.2B.24.7</t>
  </si>
  <si>
    <t>OSM.2B.24.8</t>
  </si>
  <si>
    <t>OSM.2B.24.9</t>
  </si>
  <si>
    <t>OSM.2B.24.10</t>
  </si>
  <si>
    <t>OSM.2B.24.11</t>
  </si>
  <si>
    <t>OSM.2B.24.12</t>
  </si>
  <si>
    <t>OSM.2B.24.13</t>
  </si>
  <si>
    <t>OSM.2B.24.14</t>
  </si>
  <si>
    <t xml:space="preserve">25. EPC  Information of the financed CRE</t>
  </si>
  <si>
    <t>SM.2B.25.1</t>
  </si>
  <si>
    <t>SM.2B.25.2</t>
  </si>
  <si>
    <t>SM.2B.25.3</t>
  </si>
  <si>
    <t>SM.2B.25.4</t>
  </si>
  <si>
    <t>SM.2B.25.5</t>
  </si>
  <si>
    <t>SM.2B.25.6</t>
  </si>
  <si>
    <t>SM.2B.25.7</t>
  </si>
  <si>
    <t>SM.2B.25.8</t>
  </si>
  <si>
    <t>SM.2B.25.9</t>
  </si>
  <si>
    <t>SM.2B.25.10</t>
  </si>
  <si>
    <t>SM.2B.25.11</t>
  </si>
  <si>
    <t>SM.2B.25.12</t>
  </si>
  <si>
    <t>SM.2B.25.13</t>
  </si>
  <si>
    <t>SM.2B.25.14</t>
  </si>
  <si>
    <t>SM.2B.25.15</t>
  </si>
  <si>
    <t>SM.2B.25.16</t>
  </si>
  <si>
    <t>SM.2B.25.17</t>
  </si>
  <si>
    <t>SM.2B.25.18</t>
  </si>
  <si>
    <t>SM.2B.25.19</t>
  </si>
  <si>
    <t>OSM.2B.25.1</t>
  </si>
  <si>
    <t>OSM.2B.25.2</t>
  </si>
  <si>
    <t>OSM.2B.25.3</t>
  </si>
  <si>
    <t>26. Average energy use intensity (kWh/m2 per year)</t>
  </si>
  <si>
    <t xml:space="preserve">% No. of  CRE</t>
  </si>
  <si>
    <t>SM.2B.26.1</t>
  </si>
  <si>
    <t>SM.2B.26.2</t>
  </si>
  <si>
    <t>SM.2B.26.3</t>
  </si>
  <si>
    <t>SM.2B.26.4</t>
  </si>
  <si>
    <t>SM.2B.26.5</t>
  </si>
  <si>
    <t>SM.2B.26.6</t>
  </si>
  <si>
    <t>SM.2B.26.7</t>
  </si>
  <si>
    <t>SM.2B.26.8</t>
  </si>
  <si>
    <t>SM.2B.26.9</t>
  </si>
  <si>
    <t>SM.2B.26.10</t>
  </si>
  <si>
    <t>SM.2B.26.11</t>
  </si>
  <si>
    <t>SM.2B.26.12</t>
  </si>
  <si>
    <t>SM.2B.26.13</t>
  </si>
  <si>
    <t>SM.2B.26.14</t>
  </si>
  <si>
    <t>SM.2B.26.15</t>
  </si>
  <si>
    <t>SM.2B.26.16</t>
  </si>
  <si>
    <t>SM.2B.26.17</t>
  </si>
  <si>
    <t>SM.2B.26.18</t>
  </si>
  <si>
    <t>SM.2B.26.19</t>
  </si>
  <si>
    <t>27. CRE Age Structure</t>
  </si>
  <si>
    <t>SM.2B.27.1</t>
  </si>
  <si>
    <t>SM.2B.27.2</t>
  </si>
  <si>
    <t>SM.2B.27.3</t>
  </si>
  <si>
    <t>SM.2B.27.4</t>
  </si>
  <si>
    <t>SM.2B.27.5</t>
  </si>
  <si>
    <t>SM.2B.27.6</t>
  </si>
  <si>
    <t>SM.2B.27.7</t>
  </si>
  <si>
    <t>SM.2B.27.8</t>
  </si>
  <si>
    <t>SM.2B.27.9</t>
  </si>
  <si>
    <t>SM.2B.27.10</t>
  </si>
  <si>
    <t>SM.2B.27.11</t>
  </si>
  <si>
    <t>SM.2B.27.12</t>
  </si>
  <si>
    <t>SM.2B.27.13</t>
  </si>
  <si>
    <t>SM.2B.27.14</t>
  </si>
  <si>
    <t>OSM.2B.27.1</t>
  </si>
  <si>
    <t>OSM.2B.27.2</t>
  </si>
  <si>
    <t>OSM.2B.27.3</t>
  </si>
  <si>
    <t>OSM.2B.27.4</t>
  </si>
  <si>
    <t>OSM.2B.27.5</t>
  </si>
  <si>
    <t>OSM.2B.27.6</t>
  </si>
  <si>
    <t>OSM.2B.27.7</t>
  </si>
  <si>
    <t>OSM.2B.27.8</t>
  </si>
  <si>
    <t>OSM.2B.27.9</t>
  </si>
  <si>
    <t>OSM.2B.27.10</t>
  </si>
  <si>
    <t>28. New Commercial Property</t>
  </si>
  <si>
    <t>SM.2B.28.1</t>
  </si>
  <si>
    <t>New property</t>
  </si>
  <si>
    <t>SM.2B.28.2</t>
  </si>
  <si>
    <t>SM.2B.28.3</t>
  </si>
  <si>
    <t>SM.2B.28.4</t>
  </si>
  <si>
    <t>SM.2B.28.5</t>
  </si>
  <si>
    <t>SM.2B.29.1</t>
  </si>
  <si>
    <t>SM.2B.29.2</t>
  </si>
  <si>
    <t>SM.2B.29.3</t>
  </si>
  <si>
    <t>SM.2B.29.4</t>
  </si>
  <si>
    <t>SM.2B.29.5</t>
  </si>
  <si>
    <t>SM.2B.29.6</t>
  </si>
  <si>
    <t>SM.2B.29.7</t>
  </si>
  <si>
    <t>SM.2B.29.8</t>
  </si>
  <si>
    <t>SM.2B.29.9</t>
  </si>
  <si>
    <t>SM.2B.29.10</t>
  </si>
  <si>
    <t>SM.2B.29.11</t>
  </si>
  <si>
    <t>SM.2B.29.12</t>
  </si>
  <si>
    <t>SM.2B.29.13</t>
  </si>
  <si>
    <t>SM.2B.29.14</t>
  </si>
  <si>
    <t>SM.2B.29.15</t>
  </si>
  <si>
    <t>SM.2B.29.16</t>
  </si>
  <si>
    <t>SM.2B.29.17</t>
  </si>
  <si>
    <t>SM.2B.29.18</t>
  </si>
  <si>
    <t>SM.2B.29.19</t>
  </si>
  <si>
    <t>B2. Harmonised Transparency Template - Public Sector Assets</t>
  </si>
  <si>
    <t>CONTENT OF TAB B2</t>
  </si>
  <si>
    <t>8. Public Sector Assets</t>
  </si>
  <si>
    <t>PS.8.1.1</t>
  </si>
  <si>
    <t>Number of public sector exposures</t>
  </si>
  <si>
    <t>OPS.8.1.1</t>
  </si>
  <si>
    <t>OPS.8.1.2</t>
  </si>
  <si>
    <t>OPS.8.1.3</t>
  </si>
  <si>
    <t>OPS.8.1.4</t>
  </si>
  <si>
    <t>OPS.8.1.5</t>
  </si>
  <si>
    <t>OPS.8.1.6</t>
  </si>
  <si>
    <t>OPS.8.1.7</t>
  </si>
  <si>
    <t>2. Size Information</t>
  </si>
  <si>
    <t>Number of Exposures</t>
  </si>
  <si>
    <t>% No. of Exposures</t>
  </si>
  <si>
    <t>PS.8.2.1</t>
  </si>
  <si>
    <t>Average exposure size (000s)</t>
  </si>
  <si>
    <t>PS.8.2.2</t>
  </si>
  <si>
    <t>PS.8.2.3</t>
  </si>
  <si>
    <t>PS.8.2.4</t>
  </si>
  <si>
    <t>PS.8.2.5</t>
  </si>
  <si>
    <t>PS.8.2.6</t>
  </si>
  <si>
    <t>PS.8.2.7</t>
  </si>
  <si>
    <t>PS.8.2.8</t>
  </si>
  <si>
    <t>PS.8.2.9</t>
  </si>
  <si>
    <t>PS.8.2.10</t>
  </si>
  <si>
    <t>PS.8.2.11</t>
  </si>
  <si>
    <t>PS.8.2.12</t>
  </si>
  <si>
    <t>PS.8.2.13</t>
  </si>
  <si>
    <t>PS.8.2.14</t>
  </si>
  <si>
    <t>PS.8.2.15</t>
  </si>
  <si>
    <t>PS.8.2.16</t>
  </si>
  <si>
    <t>PS.8.2.17</t>
  </si>
  <si>
    <t>3. Breakdown by Asset Type</t>
  </si>
  <si>
    <t>PS.8.3.1</t>
  </si>
  <si>
    <t>Loans</t>
  </si>
  <si>
    <t>PS.8.3.2</t>
  </si>
  <si>
    <t>Bonds</t>
  </si>
  <si>
    <t>PS.8.3.3</t>
  </si>
  <si>
    <t>PS.8.3.4</t>
  </si>
  <si>
    <t>OPS.8.3.1</t>
  </si>
  <si>
    <t>OPS.8.3.2</t>
  </si>
  <si>
    <t>OPS.8.3.3</t>
  </si>
  <si>
    <t>OPS.8.3.4</t>
  </si>
  <si>
    <t>OPS.8.3.5</t>
  </si>
  <si>
    <t>PS.8.4.1</t>
  </si>
  <si>
    <t>PS.8.4.2</t>
  </si>
  <si>
    <t>PS.8.4.3</t>
  </si>
  <si>
    <t>PS.8.4.4</t>
  </si>
  <si>
    <t>PS.8.4.5</t>
  </si>
  <si>
    <t>PS.8.4.6</t>
  </si>
  <si>
    <t>PS.8.4.7</t>
  </si>
  <si>
    <t>PS.8.4.8</t>
  </si>
  <si>
    <t>PS.8.4.9</t>
  </si>
  <si>
    <t>PS.8.4.10</t>
  </si>
  <si>
    <t>PS.8.4.11</t>
  </si>
  <si>
    <t>PS.8.4.12</t>
  </si>
  <si>
    <t>PS.8.4.13</t>
  </si>
  <si>
    <t>PS.8.4.14</t>
  </si>
  <si>
    <t>PS.8.4.15</t>
  </si>
  <si>
    <t>PS.8.4.16</t>
  </si>
  <si>
    <t>PS.8.4.17</t>
  </si>
  <si>
    <t>PS.8.4.18</t>
  </si>
  <si>
    <t>PS.8.4.19</t>
  </si>
  <si>
    <t>PS.8.4.20</t>
  </si>
  <si>
    <t>PS.8.4.21</t>
  </si>
  <si>
    <t>PS.8.4.22</t>
  </si>
  <si>
    <t>PS.8.4.23</t>
  </si>
  <si>
    <t>PS.8.4.24</t>
  </si>
  <si>
    <t>PS.8.4.25</t>
  </si>
  <si>
    <t>PS.8.4.26</t>
  </si>
  <si>
    <t>PS.8.4.27</t>
  </si>
  <si>
    <t>PS.8.4.28</t>
  </si>
  <si>
    <t>PS.8.4.29</t>
  </si>
  <si>
    <t>PS.8.4.30</t>
  </si>
  <si>
    <t>PS.8.4.31</t>
  </si>
  <si>
    <t>PS.8.4.32</t>
  </si>
  <si>
    <t>PS.8.4.33</t>
  </si>
  <si>
    <t>PS.8.4.34</t>
  </si>
  <si>
    <t>PS.8.4.35</t>
  </si>
  <si>
    <t>PS.8.4.36</t>
  </si>
  <si>
    <t>PS.8.4.37</t>
  </si>
  <si>
    <t>PS.8.4.38</t>
  </si>
  <si>
    <t>PS.8.4.39</t>
  </si>
  <si>
    <t>PS.8.4.40</t>
  </si>
  <si>
    <t>PS.8.4.41</t>
  </si>
  <si>
    <t>PS.8.4.42</t>
  </si>
  <si>
    <t>PS.8.4.43</t>
  </si>
  <si>
    <t>PS.8.4.44</t>
  </si>
  <si>
    <t>OPS.8.4.1</t>
  </si>
  <si>
    <t>OPS.8.4.2</t>
  </si>
  <si>
    <t>OPS.8.4.3</t>
  </si>
  <si>
    <t>OPS.8.4.4</t>
  </si>
  <si>
    <t>OPS.8.4.5</t>
  </si>
  <si>
    <t>OPS.8.4.6</t>
  </si>
  <si>
    <t>OPS.8.4.7</t>
  </si>
  <si>
    <t>OPS.8.4.8</t>
  </si>
  <si>
    <t>OPS.8.4.9</t>
  </si>
  <si>
    <t>OPS.8.4.10</t>
  </si>
  <si>
    <t>PS.8.5.1</t>
  </si>
  <si>
    <t>PS.8.5.2</t>
  </si>
  <si>
    <t>PS.8.5.3</t>
  </si>
  <si>
    <t>PS.8.5.4</t>
  </si>
  <si>
    <t>PS.8.5.5</t>
  </si>
  <si>
    <t>PS.8.5.6</t>
  </si>
  <si>
    <t>PS.8.5.7</t>
  </si>
  <si>
    <t>PS.8.5.8</t>
  </si>
  <si>
    <t>PS.8.5.9</t>
  </si>
  <si>
    <t>PS.8.5.10</t>
  </si>
  <si>
    <t>PS.8.5.11</t>
  </si>
  <si>
    <t>PS.8.5.12</t>
  </si>
  <si>
    <t>PS.8.5.13</t>
  </si>
  <si>
    <t>PS.8.5.14</t>
  </si>
  <si>
    <t>PS.8.5.15</t>
  </si>
  <si>
    <t>PS.8.5.16</t>
  </si>
  <si>
    <t>PS.8.5.17</t>
  </si>
  <si>
    <t>PS.8.5.18</t>
  </si>
  <si>
    <t>PS.8.5.19</t>
  </si>
  <si>
    <t>PS.8.5.20</t>
  </si>
  <si>
    <t>PS.8.5.21</t>
  </si>
  <si>
    <t>PS.8.5.22</t>
  </si>
  <si>
    <t>PS.8.5.23</t>
  </si>
  <si>
    <t>PS.8.5.24</t>
  </si>
  <si>
    <t>PS.8.5.25</t>
  </si>
  <si>
    <t>PS.8.6.1</t>
  </si>
  <si>
    <t>PS.8.6.2</t>
  </si>
  <si>
    <t>PS.8.6.3</t>
  </si>
  <si>
    <t>OPS.8.6.1</t>
  </si>
  <si>
    <t>OPS.8.6.2</t>
  </si>
  <si>
    <t>OPS.8.6.3</t>
  </si>
  <si>
    <t>OPS.8.6.4</t>
  </si>
  <si>
    <t>PS.8.7.1</t>
  </si>
  <si>
    <t>PS.8.7.2</t>
  </si>
  <si>
    <t>PS.8.7.3</t>
  </si>
  <si>
    <t>OPS.8.7.1</t>
  </si>
  <si>
    <t>OPS.8.7.2</t>
  </si>
  <si>
    <t>OPS.8.7.3</t>
  </si>
  <si>
    <t>OPS.8.7.4</t>
  </si>
  <si>
    <t>OPS.8.7.5</t>
  </si>
  <si>
    <t>OPS.8.7.6</t>
  </si>
  <si>
    <t>8. Breakdown by Type of Debtor</t>
  </si>
  <si>
    <t>PS.8.8.1</t>
  </si>
  <si>
    <t>Sovereigns</t>
  </si>
  <si>
    <t>PS.8.8.2</t>
  </si>
  <si>
    <t>Regional/federal authorities</t>
  </si>
  <si>
    <t>PS.8.8.3</t>
  </si>
  <si>
    <t xml:space="preserve">Local/municipal authorities </t>
  </si>
  <si>
    <t>PS.8.8.4</t>
  </si>
  <si>
    <t>Others</t>
  </si>
  <si>
    <t>PS.8.8.5</t>
  </si>
  <si>
    <t>OPS.8.8.1</t>
  </si>
  <si>
    <t>o/w Claim against supranational</t>
  </si>
  <si>
    <t>OPS.8.8.2</t>
  </si>
  <si>
    <t>o/w Claim against sovereigns</t>
  </si>
  <si>
    <t>OPS.8.8.3</t>
  </si>
  <si>
    <t>o/w Claim guaranteed by sovereigns</t>
  </si>
  <si>
    <t>OPS.8.8.4</t>
  </si>
  <si>
    <t>o/w Claim against regional/federal authorities</t>
  </si>
  <si>
    <t>OPS.8.8.5</t>
  </si>
  <si>
    <t>o/w Claim guaranteed by regional/federal authorities</t>
  </si>
  <si>
    <t>OPS.8.8.6</t>
  </si>
  <si>
    <t xml:space="preserve">o/w Claim against local/municipal authorities </t>
  </si>
  <si>
    <t>OPS.8.8.7</t>
  </si>
  <si>
    <t xml:space="preserve">o/w Claimguaranteed by local/municipal authorities </t>
  </si>
  <si>
    <t>OPS.8.8.8</t>
  </si>
  <si>
    <t>OPS.8.8.9</t>
  </si>
  <si>
    <t>OPS.8.8.10</t>
  </si>
  <si>
    <t>OPS.8.8.11</t>
  </si>
  <si>
    <t>OPS.8.8.12</t>
  </si>
  <si>
    <t>OPS.8.8.13</t>
  </si>
  <si>
    <t>9. Non-Performing Loans</t>
  </si>
  <si>
    <t>PS.8.9.1</t>
  </si>
  <si>
    <t>OPS.8.9.1</t>
  </si>
  <si>
    <t>OPS.8.9.2</t>
  </si>
  <si>
    <t>OPS.8.9.3</t>
  </si>
  <si>
    <t>OPS.8.9.4</t>
  </si>
  <si>
    <t>10. Concentration Risks</t>
  </si>
  <si>
    <t>PS.8.10.1</t>
  </si>
  <si>
    <t>10 largest exposures</t>
  </si>
  <si>
    <t>OPS.8.10.1</t>
  </si>
  <si>
    <t>OPS.8.10.2</t>
  </si>
  <si>
    <t>OPS.8.10.3</t>
  </si>
  <si>
    <t>OPS.8.10.4</t>
  </si>
  <si>
    <t>OPS.8.10.5</t>
  </si>
  <si>
    <t>OPS.8.10.6</t>
  </si>
  <si>
    <t>B3. Harmonised Transparency Template - Shipping Assets</t>
  </si>
  <si>
    <t>CONTENT OF TAB B3</t>
  </si>
  <si>
    <t>9. Shipping Assets</t>
  </si>
  <si>
    <t>Shipping Loans</t>
  </si>
  <si>
    <t>S.9.1.1</t>
  </si>
  <si>
    <t>Number of shipping loans</t>
  </si>
  <si>
    <t>OS.9.1.1</t>
  </si>
  <si>
    <t>OS.9.1.2</t>
  </si>
  <si>
    <t>OS.9.1.3</t>
  </si>
  <si>
    <t>OS.9.1.4</t>
  </si>
  <si>
    <t>OS.9.1.5</t>
  </si>
  <si>
    <t>OS.9.1.6</t>
  </si>
  <si>
    <t>2. Concentration Risks</t>
  </si>
  <si>
    <t>S.9.2.1</t>
  </si>
  <si>
    <t>OS.9.2.1</t>
  </si>
  <si>
    <t>OS.9.2.2</t>
  </si>
  <si>
    <t>OS.9.2.3</t>
  </si>
  <si>
    <t>OS.9.2.4</t>
  </si>
  <si>
    <t>OS.9.2.5</t>
  </si>
  <si>
    <t>OS.9.2.6</t>
  </si>
  <si>
    <t xml:space="preserve">3. Breakdown by Geography / Country of Registration </t>
  </si>
  <si>
    <t>S.9.3.1</t>
  </si>
  <si>
    <t>S.9.3.2</t>
  </si>
  <si>
    <t>S.9.3.3</t>
  </si>
  <si>
    <t>S.9.3.4</t>
  </si>
  <si>
    <t>S.9.3.5</t>
  </si>
  <si>
    <t>S.9.3.6</t>
  </si>
  <si>
    <t>S.9.3.7</t>
  </si>
  <si>
    <t>S.9.3.8</t>
  </si>
  <si>
    <t>S.9.3.9</t>
  </si>
  <si>
    <t>S.9.3.10</t>
  </si>
  <si>
    <t>S.9.3.11</t>
  </si>
  <si>
    <t>S.9.3.12</t>
  </si>
  <si>
    <t>S.9.3.13</t>
  </si>
  <si>
    <t>S.9.3.14</t>
  </si>
  <si>
    <t>S.9.3.15</t>
  </si>
  <si>
    <t>S.9.3.16</t>
  </si>
  <si>
    <t>S.9.3.17</t>
  </si>
  <si>
    <t>S.9.3.18</t>
  </si>
  <si>
    <t>S.9.3.19</t>
  </si>
  <si>
    <t>S.9.3.20</t>
  </si>
  <si>
    <t>S.9.3.21</t>
  </si>
  <si>
    <t>S.9.3.22</t>
  </si>
  <si>
    <t>S.9.3.23</t>
  </si>
  <si>
    <t>S.9.3.24</t>
  </si>
  <si>
    <t>S.9.3.25</t>
  </si>
  <si>
    <t>S.9.3.26</t>
  </si>
  <si>
    <t>S.9.3.27</t>
  </si>
  <si>
    <t>S.9.3.28</t>
  </si>
  <si>
    <t>S.9.3.29</t>
  </si>
  <si>
    <t>S.9.3.30</t>
  </si>
  <si>
    <t>S.9.3.31</t>
  </si>
  <si>
    <t>S.9.3.32</t>
  </si>
  <si>
    <t>S.9.3.33</t>
  </si>
  <si>
    <t>S.9.3.34</t>
  </si>
  <si>
    <t>S.9.3.35</t>
  </si>
  <si>
    <t>S.9.3.36</t>
  </si>
  <si>
    <t>S.9.3.37</t>
  </si>
  <si>
    <t>S.9.3.38</t>
  </si>
  <si>
    <t>S.9.3.39</t>
  </si>
  <si>
    <t>S.9.3.40</t>
  </si>
  <si>
    <t>S.9.3.41</t>
  </si>
  <si>
    <t>S.9.3.42</t>
  </si>
  <si>
    <t>S.9.3.43</t>
  </si>
  <si>
    <t>S.9.3.44</t>
  </si>
  <si>
    <t>OS.9.3.1</t>
  </si>
  <si>
    <t>OS.9.3.2</t>
  </si>
  <si>
    <t>OS.9.3.3</t>
  </si>
  <si>
    <t>OS.9.3.4</t>
  </si>
  <si>
    <t>OS.9.3.5</t>
  </si>
  <si>
    <t>OS.9.3.6</t>
  </si>
  <si>
    <t>OS.9.3.7</t>
  </si>
  <si>
    <t>OS.9.3.8</t>
  </si>
  <si>
    <t>OS.9.3.9</t>
  </si>
  <si>
    <t>OS.9.3.10</t>
  </si>
  <si>
    <t>4. Breakdown by Interest Rate</t>
  </si>
  <si>
    <t>S.9.4.1</t>
  </si>
  <si>
    <t>S.9.4.2</t>
  </si>
  <si>
    <t>S.9.4.3</t>
  </si>
  <si>
    <t>OS.9.4.1</t>
  </si>
  <si>
    <t>OS.9.4.2</t>
  </si>
  <si>
    <t>OS.9.4.3</t>
  </si>
  <si>
    <t>OS.9.4.4</t>
  </si>
  <si>
    <t>OS.9.4.5</t>
  </si>
  <si>
    <t>OS.9.4.6</t>
  </si>
  <si>
    <t>5. Breakdown by Repayment Type</t>
  </si>
  <si>
    <t>S.9.5.1</t>
  </si>
  <si>
    <t>S.9.5.2</t>
  </si>
  <si>
    <t>S.9.5.3</t>
  </si>
  <si>
    <t>OS.9.5.1</t>
  </si>
  <si>
    <t>OS.9.5.2</t>
  </si>
  <si>
    <t>OS.9.5.3</t>
  </si>
  <si>
    <t>OS.9.5.4</t>
  </si>
  <si>
    <t>OS.9.5.5</t>
  </si>
  <si>
    <t>OS.9.5.6</t>
  </si>
  <si>
    <t xml:space="preserve">6. Loan Seasoning </t>
  </si>
  <si>
    <t>S.9.6.1</t>
  </si>
  <si>
    <t>S.9.6.2</t>
  </si>
  <si>
    <t>S.9.6.3</t>
  </si>
  <si>
    <t>S.9.6.4</t>
  </si>
  <si>
    <t>S.9.6.5</t>
  </si>
  <si>
    <t>OS.9.6.1</t>
  </si>
  <si>
    <t>OS.9.6.2</t>
  </si>
  <si>
    <t>OS.9.6.3</t>
  </si>
  <si>
    <t>OS.9.6.4</t>
  </si>
  <si>
    <t>7. Non-Performing Loans (NPLs)</t>
  </si>
  <si>
    <t>S.9.7.1</t>
  </si>
  <si>
    <t>OS.9.7.1</t>
  </si>
  <si>
    <t>OS.9.7.2</t>
  </si>
  <si>
    <t>OS.9.7.3</t>
  </si>
  <si>
    <t>OS.9.7.4</t>
  </si>
  <si>
    <t>8. Loan Size Information</t>
  </si>
  <si>
    <t>S.9.8.1</t>
  </si>
  <si>
    <t>S.9.8.2</t>
  </si>
  <si>
    <t>S.9.8.3</t>
  </si>
  <si>
    <t>S.9.8.4</t>
  </si>
  <si>
    <t>S.9.8.5</t>
  </si>
  <si>
    <t>S.9.8.6</t>
  </si>
  <si>
    <t>S.9.8.7</t>
  </si>
  <si>
    <t>S.9.8.8</t>
  </si>
  <si>
    <t>S.9.8.9</t>
  </si>
  <si>
    <t>S.9.8.10</t>
  </si>
  <si>
    <t>S.9.8.11</t>
  </si>
  <si>
    <t>S.9.8.12</t>
  </si>
  <si>
    <t>S.9.8.13</t>
  </si>
  <si>
    <t>S.9.8.14</t>
  </si>
  <si>
    <t>S.9.8.15</t>
  </si>
  <si>
    <t>S.9.8.16</t>
  </si>
  <si>
    <t>S.9.8.17</t>
  </si>
  <si>
    <t>S.9.8.18</t>
  </si>
  <si>
    <t>S.9.8.19</t>
  </si>
  <si>
    <t>S.9.8.20</t>
  </si>
  <si>
    <t>S.9.8.21</t>
  </si>
  <si>
    <t>S.9.8.22</t>
  </si>
  <si>
    <t>S.9.8.23</t>
  </si>
  <si>
    <t>S.9.8.24</t>
  </si>
  <si>
    <t>S.9.8.25</t>
  </si>
  <si>
    <t>S.9.8.26</t>
  </si>
  <si>
    <t>9. Loan to Value (LTV) Information - UNINDEXED</t>
  </si>
  <si>
    <t>S.9.9.1</t>
  </si>
  <si>
    <t>S.9.9.2</t>
  </si>
  <si>
    <t>S.9.9.3</t>
  </si>
  <si>
    <t>S.9.9.4</t>
  </si>
  <si>
    <t>S.9.9.5</t>
  </si>
  <si>
    <t>S.9.9.6</t>
  </si>
  <si>
    <t>S.9.9.7</t>
  </si>
  <si>
    <t>S.9.9.8</t>
  </si>
  <si>
    <t>S.9.9.9</t>
  </si>
  <si>
    <t>S.9.9.10</t>
  </si>
  <si>
    <t>OS.9.9.1</t>
  </si>
  <si>
    <t>OS.9.9.2</t>
  </si>
  <si>
    <t>OS.9.9.3</t>
  </si>
  <si>
    <t>OS.9.9.4</t>
  </si>
  <si>
    <t>OS.9.9.5</t>
  </si>
  <si>
    <t>OS.9.9.6</t>
  </si>
  <si>
    <t>OS.9.9.7</t>
  </si>
  <si>
    <t>OS.9.9.8</t>
  </si>
  <si>
    <t>OS.9.9.9</t>
  </si>
  <si>
    <t xml:space="preserve">10. Loan to Value (LTV) Information - INDEXED </t>
  </si>
  <si>
    <t>S.9.10.1</t>
  </si>
  <si>
    <t>S.9.10.2</t>
  </si>
  <si>
    <t>S.9.10.3</t>
  </si>
  <si>
    <t>S.9.10.4</t>
  </si>
  <si>
    <t>S.9.10.5</t>
  </si>
  <si>
    <t>S.9.10.6</t>
  </si>
  <si>
    <t>S.9.10.7</t>
  </si>
  <si>
    <t>S.9.10.8</t>
  </si>
  <si>
    <t>S.9.10.9</t>
  </si>
  <si>
    <t>S.9.10.10</t>
  </si>
  <si>
    <t>OS.9.10.1</t>
  </si>
  <si>
    <t>OS.9.10.2</t>
  </si>
  <si>
    <t>OS.9.10.3</t>
  </si>
  <si>
    <t>OS.9.10.4</t>
  </si>
  <si>
    <t>OS.9.10.5</t>
  </si>
  <si>
    <t>OS.9.10.6</t>
  </si>
  <si>
    <t>OS.9.10.7</t>
  </si>
  <si>
    <t>OS.9.10.8</t>
  </si>
  <si>
    <t>OS.9.10.9</t>
  </si>
  <si>
    <t>11. Breakdown by type of ship</t>
  </si>
  <si>
    <t>C02/ton/mi</t>
  </si>
  <si>
    <t>S.9.11.1</t>
  </si>
  <si>
    <t>S.9.11.2</t>
  </si>
  <si>
    <t>S.9.11.3</t>
  </si>
  <si>
    <t>S.9.11.4</t>
  </si>
  <si>
    <t>S.9.11.5</t>
  </si>
  <si>
    <t>S.9.11.6</t>
  </si>
  <si>
    <t>S.9.11.7</t>
  </si>
  <si>
    <t>S.9.11.8</t>
  </si>
  <si>
    <t>S.9.11.9</t>
  </si>
  <si>
    <t>S.9.11.10</t>
  </si>
  <si>
    <t>S.9.11.11</t>
  </si>
  <si>
    <t>S.9.11.12</t>
  </si>
  <si>
    <t>S.9.11.13</t>
  </si>
  <si>
    <t>S.9.11.14</t>
  </si>
  <si>
    <t>S.9.11.15</t>
  </si>
  <si>
    <t>S.9.11.16</t>
  </si>
  <si>
    <t>S.9.11.17</t>
  </si>
  <si>
    <t>OS.9.11.1</t>
  </si>
  <si>
    <t>OS.9.11.2</t>
  </si>
  <si>
    <t>OS.9.11.3</t>
  </si>
  <si>
    <t>OS.9.11.4</t>
  </si>
  <si>
    <t>OS.9.11.5</t>
  </si>
  <si>
    <t>12. Breakdown by size of ship</t>
  </si>
  <si>
    <t>S.9.12.1</t>
  </si>
  <si>
    <t>S.9.12.2</t>
  </si>
  <si>
    <t>S.9.12.3</t>
  </si>
  <si>
    <t>S.9.12.4</t>
  </si>
  <si>
    <t>S.9.12.5</t>
  </si>
  <si>
    <t>S.9.12.6</t>
  </si>
  <si>
    <t>S.9.12.7</t>
  </si>
  <si>
    <t>S.9.12.8</t>
  </si>
  <si>
    <t>S.9.12.9</t>
  </si>
  <si>
    <t>S.9.12.10</t>
  </si>
  <si>
    <t>S.9.12.11</t>
  </si>
  <si>
    <t>S.9.12.12</t>
  </si>
  <si>
    <t>S.9.12.13</t>
  </si>
  <si>
    <t>S.9.12.14</t>
  </si>
  <si>
    <t>S.9.12.15</t>
  </si>
  <si>
    <t>S.9.12.16</t>
  </si>
  <si>
    <t>S.9.12.17</t>
  </si>
  <si>
    <t>OS.9.12.1</t>
  </si>
  <si>
    <t>OS.9.12.2</t>
  </si>
  <si>
    <t>OS.9.12.3</t>
  </si>
  <si>
    <t>OS.9.12.4</t>
  </si>
  <si>
    <t>OS.9.12.5</t>
  </si>
  <si>
    <t>13. Breakdown by age of ship</t>
  </si>
  <si>
    <t>S.9.13.1</t>
  </si>
  <si>
    <t>S.9.13.2</t>
  </si>
  <si>
    <t>S.9.13.3</t>
  </si>
  <si>
    <t>S.9.13.4</t>
  </si>
  <si>
    <t>S.9.13.5</t>
  </si>
  <si>
    <t>S.9.13.6</t>
  </si>
  <si>
    <t>S.9.13.7</t>
  </si>
  <si>
    <t>S.9.13.8</t>
  </si>
  <si>
    <t>S.9.13.9</t>
  </si>
  <si>
    <t>S.9.13.10</t>
  </si>
  <si>
    <t>S.9.13.11</t>
  </si>
  <si>
    <t>S.9.13.12</t>
  </si>
  <si>
    <t>S.9.13.13</t>
  </si>
  <si>
    <t>S.9.13.14</t>
  </si>
  <si>
    <t>S.9.13.15</t>
  </si>
  <si>
    <t>S.9.13.16</t>
  </si>
  <si>
    <t>S.9.13.17</t>
  </si>
  <si>
    <t>OS.9.13.1</t>
  </si>
  <si>
    <t>OS.9.13.2</t>
  </si>
  <si>
    <t>OS.9.13.3</t>
  </si>
  <si>
    <t>OS.9.13.4</t>
  </si>
  <si>
    <t>OS.9.13.5</t>
  </si>
  <si>
    <t>F2. Harmonised Transparency Template - Sustainable Public Sector Assets</t>
  </si>
  <si>
    <t>CONTENT OF TAB F2</t>
  </si>
  <si>
    <t>1. Share of sustainable Public Sector Assets</t>
  </si>
  <si>
    <t>2. Sustainable Public Sector Assets</t>
  </si>
  <si>
    <t xml:space="preserve">1.  Share of sustainable public sector assets in the total cover pool program</t>
  </si>
  <si>
    <t>% Nominal (mn) to total Public Sector program</t>
  </si>
  <si>
    <t>% No. of Loans to total Public Sector program</t>
  </si>
  <si>
    <t>SPS.1.1.1</t>
  </si>
  <si>
    <t xml:space="preserve">Green  Public Sector exposures</t>
  </si>
  <si>
    <t>SPS.1.1.2</t>
  </si>
  <si>
    <t>o/w Local Communities</t>
  </si>
  <si>
    <t>SPS.1.1.3</t>
  </si>
  <si>
    <t>o/w Hospitals</t>
  </si>
  <si>
    <t>SPS.1.1.4</t>
  </si>
  <si>
    <t>o/w Export Credit</t>
  </si>
  <si>
    <t>o/w other</t>
  </si>
  <si>
    <t>SPS.1.1.5</t>
  </si>
  <si>
    <t>Social Public Sector exposures</t>
  </si>
  <si>
    <t>SPS.1.1.6</t>
  </si>
  <si>
    <t>SPS.1.1.7</t>
  </si>
  <si>
    <t>SPS.1.1.8</t>
  </si>
  <si>
    <t>SPS.1.1.9</t>
  </si>
  <si>
    <t>SPS.1.1.10</t>
  </si>
  <si>
    <t>Total sustainable Public Sector exposures</t>
  </si>
  <si>
    <t>OSPS.1.1.1</t>
  </si>
  <si>
    <t>OSPS.1.1.2</t>
  </si>
  <si>
    <t>OSPS.1.1.3</t>
  </si>
  <si>
    <t>OSPS.1.1.4</t>
  </si>
  <si>
    <t>OSPS.1.1.5</t>
  </si>
  <si>
    <t>2. Type of use of sustainable loans</t>
  </si>
  <si>
    <t>SPS.1.2.1</t>
  </si>
  <si>
    <t>Renewable energy</t>
  </si>
  <si>
    <t>SPS.1.2.2</t>
  </si>
  <si>
    <t xml:space="preserve">Energy efficiency </t>
  </si>
  <si>
    <t>SPS.1.2.3</t>
  </si>
  <si>
    <t>Pollution prevention and control</t>
  </si>
  <si>
    <t>SPS.1.2.4</t>
  </si>
  <si>
    <t>Ecologically sustainable management of living natural resources and land use</t>
  </si>
  <si>
    <t>SPS.1.2.5</t>
  </si>
  <si>
    <t xml:space="preserve">Conservation of terrestrial and marine biodiversity </t>
  </si>
  <si>
    <t>SPS.1.2.6</t>
  </si>
  <si>
    <t>Clean transportation/mobility</t>
  </si>
  <si>
    <t>SPS.1.2.7</t>
  </si>
  <si>
    <t>Sustainable (waste) water management</t>
  </si>
  <si>
    <t>SPS.1.2.8</t>
  </si>
  <si>
    <t>Adaptation to climate change</t>
  </si>
  <si>
    <t>SPS.1.2.9</t>
  </si>
  <si>
    <t>Environmentally efficient products and/or products, product technologies and processes suitable for the circular economy</t>
  </si>
  <si>
    <t>SPS.1.2.10</t>
  </si>
  <si>
    <t>Financially viable basic infrastructure</t>
  </si>
  <si>
    <t>SPS.1.2.11</t>
  </si>
  <si>
    <t xml:space="preserve">Access to basic social services </t>
  </si>
  <si>
    <t>SPS.1.2.12</t>
  </si>
  <si>
    <t xml:space="preserve">Affordable housing </t>
  </si>
  <si>
    <t>SPS.1.2.13</t>
  </si>
  <si>
    <t xml:space="preserve">Job creation, including through SME financing and microcredits </t>
  </si>
  <si>
    <t>SPS.1.2.14</t>
  </si>
  <si>
    <t>Food security</t>
  </si>
  <si>
    <t>SPS.1.2.15</t>
  </si>
  <si>
    <t>Socio-economic development and empowerment.</t>
  </si>
  <si>
    <t>SPS.1.2.16</t>
  </si>
  <si>
    <t>SPS.2.1.1</t>
  </si>
  <si>
    <t>OSPS.2.1.1</t>
  </si>
  <si>
    <t>OSPS.2.1.2</t>
  </si>
  <si>
    <t>OSPS.2.1.3</t>
  </si>
  <si>
    <t>OSPS.2.1.4</t>
  </si>
  <si>
    <t>OSPS.2.1.5</t>
  </si>
  <si>
    <t>OSPS.2.1.6</t>
  </si>
  <si>
    <t>OSPS.2.1.7</t>
  </si>
  <si>
    <t>SPS.2.2.1</t>
  </si>
  <si>
    <t>SPS.2.2.2</t>
  </si>
  <si>
    <t>SPS.2.2.3</t>
  </si>
  <si>
    <t>SPS.2.2.4</t>
  </si>
  <si>
    <t>SPS.2.2.5</t>
  </si>
  <si>
    <t>SPS.2.2.6</t>
  </si>
  <si>
    <t>SPS.2.2.7</t>
  </si>
  <si>
    <t>SPS.2.2.8</t>
  </si>
  <si>
    <t>SPS.2.2.9</t>
  </si>
  <si>
    <t>SPS.2.2.10</t>
  </si>
  <si>
    <t>SPS.2.2.11</t>
  </si>
  <si>
    <t>SPS.2.2.12</t>
  </si>
  <si>
    <t>SPS.2.2.13</t>
  </si>
  <si>
    <t>SPS.2.2.14</t>
  </si>
  <si>
    <t>SPS.2.2.15</t>
  </si>
  <si>
    <t>SPS.2.2.16</t>
  </si>
  <si>
    <t>SPS.2.2.17</t>
  </si>
  <si>
    <t>SPS.2.3.1</t>
  </si>
  <si>
    <t>SPS.2.3.2</t>
  </si>
  <si>
    <t>SPS.2.3.3</t>
  </si>
  <si>
    <t>SPS.2.3.4</t>
  </si>
  <si>
    <t>OSPS.2.3.1</t>
  </si>
  <si>
    <t>OSPS.2.3.2</t>
  </si>
  <si>
    <t>OSPS.2.3.3</t>
  </si>
  <si>
    <t>OSPS.2.3.4</t>
  </si>
  <si>
    <t>OSPS.2.3.5</t>
  </si>
  <si>
    <t>SPS.2.4.1</t>
  </si>
  <si>
    <t>SPS.2.4.2</t>
  </si>
  <si>
    <t>SPS.2.4.3</t>
  </si>
  <si>
    <t>SPS.2.4.4</t>
  </si>
  <si>
    <t>SPS.2.4.5</t>
  </si>
  <si>
    <t>SPS.2.4.6</t>
  </si>
  <si>
    <t>SPS.2.4.7</t>
  </si>
  <si>
    <t>SPS.2.4.8</t>
  </si>
  <si>
    <t>SPS.2.4.9</t>
  </si>
  <si>
    <t>SPS.2.4.10</t>
  </si>
  <si>
    <t>SPS.2.4.11</t>
  </si>
  <si>
    <t>SPS.2.4.12</t>
  </si>
  <si>
    <t>SPS.2.4.13</t>
  </si>
  <si>
    <t>SPS.2.4.14</t>
  </si>
  <si>
    <t>SPS.2.4.15</t>
  </si>
  <si>
    <t>SPS.2.4.16</t>
  </si>
  <si>
    <t>SPS.2.4.17</t>
  </si>
  <si>
    <t>SPS.2.4.18</t>
  </si>
  <si>
    <t>SPS.2.4.19</t>
  </si>
  <si>
    <t>SPS.2.4.20</t>
  </si>
  <si>
    <t>SPS.2.4.21</t>
  </si>
  <si>
    <t>SPS.2.4.22</t>
  </si>
  <si>
    <t>SPS.2.4.23</t>
  </si>
  <si>
    <t>SPS.2.4.24</t>
  </si>
  <si>
    <t>SPS.2.4.25</t>
  </si>
  <si>
    <t>SPS.2.4.26</t>
  </si>
  <si>
    <t>SPS.2.4.27</t>
  </si>
  <si>
    <t>SPS.2.4.28</t>
  </si>
  <si>
    <t>SPS.2.4.29</t>
  </si>
  <si>
    <t>SPS.2.4.30</t>
  </si>
  <si>
    <t>SPS.2.4.31</t>
  </si>
  <si>
    <t>SPS.2.4.32</t>
  </si>
  <si>
    <t>SPS.2.4.33</t>
  </si>
  <si>
    <t>SPS.2.4.34</t>
  </si>
  <si>
    <t>SPS.2.4.35</t>
  </si>
  <si>
    <t>SPS.2.4.36</t>
  </si>
  <si>
    <t>SPS.2.4.37</t>
  </si>
  <si>
    <t>SPS.2.4.38</t>
  </si>
  <si>
    <t>SPS.2.4.39</t>
  </si>
  <si>
    <t>SPS.2.4.40</t>
  </si>
  <si>
    <t>SPS.2.4.41</t>
  </si>
  <si>
    <t>SPS.2.4.42</t>
  </si>
  <si>
    <t>SPS.2.4.43</t>
  </si>
  <si>
    <t>SPS.2.4.44</t>
  </si>
  <si>
    <t>OSPS.2.4.1</t>
  </si>
  <si>
    <t>OSPS.2.4.2</t>
  </si>
  <si>
    <t>OSPS.2.4.3</t>
  </si>
  <si>
    <t>OSPS.2.4.4</t>
  </si>
  <si>
    <t>OSPS.2.4.5</t>
  </si>
  <si>
    <t>OSPS.2.4.6</t>
  </si>
  <si>
    <t>OSPS.2.4.7</t>
  </si>
  <si>
    <t>OSPS.2.4.8</t>
  </si>
  <si>
    <t>OSPS.2.4.9</t>
  </si>
  <si>
    <t>OSPS.2.4.10</t>
  </si>
  <si>
    <t>SPS.2.5.1</t>
  </si>
  <si>
    <t>SPS.2.5.2</t>
  </si>
  <si>
    <t>SPS.2.5.3</t>
  </si>
  <si>
    <t>SPS.2.5.4</t>
  </si>
  <si>
    <t>SPS.2.5.5</t>
  </si>
  <si>
    <t>SPS.2.5.6</t>
  </si>
  <si>
    <t>SPS.2.5.7</t>
  </si>
  <si>
    <t>SPS.2.5.8</t>
  </si>
  <si>
    <t>SPS.2.5.9</t>
  </si>
  <si>
    <t>SPS.2.5.10</t>
  </si>
  <si>
    <t>SPS.2.5.11</t>
  </si>
  <si>
    <t>SPS.2.5.12</t>
  </si>
  <si>
    <t>SPS.2.5.13</t>
  </si>
  <si>
    <t>SPS.2.5.14</t>
  </si>
  <si>
    <t>SPS.2.5.15</t>
  </si>
  <si>
    <t>SPS.2.5.16</t>
  </si>
  <si>
    <t>SPS.2.5.17</t>
  </si>
  <si>
    <t>SPS.2.5.18</t>
  </si>
  <si>
    <t>SPS.2.5.19</t>
  </si>
  <si>
    <t>SPS.2.5.20</t>
  </si>
  <si>
    <t>SPS.2.5.21</t>
  </si>
  <si>
    <t>SPS.2.5.22</t>
  </si>
  <si>
    <t>SPS.2.5.23</t>
  </si>
  <si>
    <t>SPS.2.5.24</t>
  </si>
  <si>
    <t>SPS.2.5.25</t>
  </si>
  <si>
    <t>SPS.2.6.1</t>
  </si>
  <si>
    <t>SPS.2.6.2</t>
  </si>
  <si>
    <t>SPS.2.6.3</t>
  </si>
  <si>
    <t>OSPS.2.6.1</t>
  </si>
  <si>
    <t>OSPS.2.6.2</t>
  </si>
  <si>
    <t>OSPS.2.6.3</t>
  </si>
  <si>
    <t>OSPS.2.6.4</t>
  </si>
  <si>
    <t>SPS.2.7.1</t>
  </si>
  <si>
    <t>SPS.2.7.2</t>
  </si>
  <si>
    <t>SPS.2.7.3</t>
  </si>
  <si>
    <t>OSPS.2.7.1</t>
  </si>
  <si>
    <t>OSPS.2.7.2</t>
  </si>
  <si>
    <t>OSPS.2.7.3</t>
  </si>
  <si>
    <t>OSPS.2.7.4</t>
  </si>
  <si>
    <t>OSPS.2.7.5</t>
  </si>
  <si>
    <t>OSPS.2.7.6</t>
  </si>
  <si>
    <t>SPS.2.8.1</t>
  </si>
  <si>
    <t>SPS.2.8.2</t>
  </si>
  <si>
    <t>SPS.2.8.3</t>
  </si>
  <si>
    <t>SPS.2.8.4</t>
  </si>
  <si>
    <t>SPS.2.8.5</t>
  </si>
  <si>
    <t>OSPS.2.8.1</t>
  </si>
  <si>
    <t>OSPS.2.8.2</t>
  </si>
  <si>
    <t>OSPS.2.8.3</t>
  </si>
  <si>
    <t>OSPS.2.8.4</t>
  </si>
  <si>
    <t>OSPS.2.8.5</t>
  </si>
  <si>
    <t>OSPS.2.8.6</t>
  </si>
  <si>
    <t>OSPS.2.8.7</t>
  </si>
  <si>
    <t>OSPS.2.8.8</t>
  </si>
  <si>
    <t>OSPS.2.8.9</t>
  </si>
  <si>
    <t>OSPS.2.8.10</t>
  </si>
  <si>
    <t>OSPS.2.8.11</t>
  </si>
  <si>
    <t>OSPS.2.8.12</t>
  </si>
  <si>
    <t>OSPS.2.8.13</t>
  </si>
  <si>
    <t>SPS.2.9.1</t>
  </si>
  <si>
    <t>OSPS.2.9.1</t>
  </si>
  <si>
    <t>OSPS.2.9.2</t>
  </si>
  <si>
    <t>OSPS.2.9.3</t>
  </si>
  <si>
    <t>OSPS.2.9.4</t>
  </si>
  <si>
    <t>SPS.2.10.1</t>
  </si>
  <si>
    <t>OSPS.2.10.1</t>
  </si>
  <si>
    <t>OSPS.2.10.2</t>
  </si>
  <si>
    <t>OSPS.2.10.3</t>
  </si>
  <si>
    <t>OSPS.2.10.4</t>
  </si>
  <si>
    <t>OSPS.2.10.5</t>
  </si>
  <si>
    <t>OSPS.2.10.6</t>
  </si>
  <si>
    <t>G1. Crisis Mortgage Payment Holidays</t>
  </si>
  <si>
    <t>For further information concerning the nation-specific dispositions regarging the impact of the Covid 19 outbreak on cover pools, please refer to the:</t>
  </si>
  <si>
    <t>COVID-19: EMF-ECBC Response</t>
  </si>
  <si>
    <t>CONTENT OF Temporary Tab</t>
  </si>
  <si>
    <t>Optional further information at issuer/country level</t>
  </si>
  <si>
    <t xml:space="preserve">1.  Share of assets affected by payment holidays caused by COVID 19</t>
  </si>
  <si>
    <t>2. Additional information on the cover pool section affected by payment holidays</t>
  </si>
  <si>
    <t xml:space="preserve">Can the COVID-19 related payment holiday loans remain part of the cover pool?     </t>
  </si>
  <si>
    <t>[YES/NO] (cancel what is not relevant)</t>
  </si>
  <si>
    <t xml:space="preserve">1.  Share of cover assets affected at the time of reporting by payment holidays caused exclusively by COVID 19</t>
  </si>
  <si>
    <t>1. Breakdown of payment holiday</t>
  </si>
  <si>
    <t xml:space="preserve">% Nominal (mn) to total cover pool </t>
  </si>
  <si>
    <t>% No. of Loans to total cover pool</t>
  </si>
  <si>
    <t>COV.1.1.1</t>
  </si>
  <si>
    <t>payment holiday granted</t>
  </si>
  <si>
    <t>OCOV.1.1.2</t>
  </si>
  <si>
    <t>OCOV.1.1.3</t>
  </si>
  <si>
    <t>1. types of granted payment holiday (original duration)</t>
  </si>
  <si>
    <t>1 month</t>
  </si>
  <si>
    <t>2 months</t>
  </si>
  <si>
    <t>3 months</t>
  </si>
  <si>
    <t>4 to 6 months</t>
  </si>
  <si>
    <t>over 6 months</t>
  </si>
  <si>
    <t>total</t>
  </si>
  <si>
    <t>in % nominal (mn) of affected notional amount to total cover pool</t>
  </si>
  <si>
    <t>COV.2.1.1</t>
  </si>
  <si>
    <t xml:space="preserve">principal &amp; interest deferred </t>
  </si>
  <si>
    <t>COV.2.1.2</t>
  </si>
  <si>
    <t>principal deferred</t>
  </si>
  <si>
    <t>COV.2.1.3</t>
  </si>
  <si>
    <t>COV.2.1.4</t>
  </si>
  <si>
    <t>Total payment holiday</t>
  </si>
  <si>
    <t>OCOV.2.1.5</t>
  </si>
  <si>
    <t>[please insert here mortgages with extended moratoria]</t>
  </si>
  <si>
    <t>OCOV.2.1.6</t>
  </si>
  <si>
    <t>OCOV.2.1.7</t>
  </si>
  <si>
    <t>OCOV.2.1.8</t>
  </si>
  <si>
    <t>OCOV.2.1.9</t>
  </si>
  <si>
    <t>OCOV.2.1.10</t>
  </si>
  <si>
    <t>OSM.2B.28.1</t>
  </si>
  <si>
    <t>Euro</t>
  </si>
  <si>
    <t>The Netherlands</t>
  </si>
  <si>
    <t>ING Bank N.V.</t>
  </si>
  <si>
    <t>Soft Bullet Covered Bonds Programme</t>
  </si>
  <si>
    <t>https://www.ing.com/Investor-relations/Fixed-income-information/Debt-securities-ING-Bank-N.V./Soft-Bullet-Covered-Bonds.htm</t>
  </si>
  <si>
    <t>https://coveredbondlabel.com/issuer/38-ing-bank-n-v</t>
  </si>
  <si>
    <t>Rating</t>
  </si>
  <si>
    <t>SERVICER</t>
  </si>
  <si>
    <t>ORIGINATOR</t>
  </si>
  <si>
    <t>LISTING AGENT</t>
  </si>
  <si>
    <t>COMPANY ADMINISTRATOR</t>
  </si>
  <si>
    <t>ISSUER-Notification Event</t>
  </si>
  <si>
    <t>ISSUER-ACT trigger for savings deposits</t>
  </si>
  <si>
    <t>ISSUER-Reserve fund build up trigger</t>
  </si>
  <si>
    <t>ISSUER-Pledge of residual claims</t>
  </si>
  <si>
    <t>ISSUER-Pre-maturity test trigger</t>
  </si>
  <si>
    <t>ISSUER or ADMINISTRATOR</t>
  </si>
  <si>
    <t>ACCOUNT BANK</t>
  </si>
  <si>
    <t>INTEREST RATE SWAP PROVIDER</t>
  </si>
  <si>
    <t>TOTAL RETURN SWAP PROVIDER</t>
  </si>
  <si>
    <t>REGISTERED &amp; PRINCIPAL OFFICE OF THE ISSUER</t>
  </si>
  <si>
    <t>ARRANGER &amp; DEALER</t>
  </si>
  <si>
    <t>EXCHANGE AGENT</t>
  </si>
  <si>
    <t>CASH MANAGER</t>
  </si>
  <si>
    <t>COVER POOL MONITOR</t>
  </si>
  <si>
    <t>Ernst &amp; Young Accountants LLP</t>
  </si>
  <si>
    <t>RATING AGENCY</t>
  </si>
  <si>
    <t>Fitch Ratings (CB)</t>
  </si>
  <si>
    <t>REGISTERED &amp; PRINCIPAL OFFICE OF THE CBC</t>
  </si>
  <si>
    <t>ING SB Covered Bond Company B.V.</t>
  </si>
  <si>
    <t>REGISTERED &amp; PRINCIPAL OFFICE OF THE TRUSTEE</t>
  </si>
  <si>
    <t>Stichting Trustee ING SB Covered Bond Company</t>
  </si>
  <si>
    <t>TRUSTEE</t>
  </si>
  <si>
    <t>PAYING AGENT</t>
  </si>
  <si>
    <t>INDEPENDENT PUBLIC ACCOUNTANTS (ING &amp; CBC)</t>
  </si>
  <si>
    <t>KPMG Accountants N.V.</t>
  </si>
  <si>
    <t>LEGAL ADVISERS (ISSUER, CBC &amp; INITIAL ORIGINATOR)</t>
  </si>
  <si>
    <t>Hogan Lovells International LLP</t>
  </si>
  <si>
    <t>LEGAL ADVISERS (ARRANGERS &amp; DEALERS)</t>
  </si>
  <si>
    <t>Groningen</t>
  </si>
  <si>
    <t>Friesland</t>
  </si>
  <si>
    <t>Drenthe</t>
  </si>
  <si>
    <t>Overijssel</t>
  </si>
  <si>
    <t>Gelderland</t>
  </si>
  <si>
    <t>Noord-Holland</t>
  </si>
  <si>
    <t>Zuid-Holland</t>
  </si>
  <si>
    <t>Zeeland</t>
  </si>
  <si>
    <t>Brabant</t>
  </si>
  <si>
    <t>Utrecht</t>
  </si>
  <si>
    <t>Limburg</t>
  </si>
  <si>
    <t>Flevoland</t>
  </si>
  <si>
    <t>Unknown</t>
  </si>
  <si>
    <t>Fixed</t>
  </si>
  <si>
    <t>Floating</t>
  </si>
  <si>
    <t>Bullet / Interest Only</t>
  </si>
  <si>
    <t>Up to 12 months</t>
  </si>
  <si>
    <t>&gt; 12 &lt;= 24 months</t>
  </si>
  <si>
    <t>&gt; 24 &lt;= 36 months</t>
  </si>
  <si>
    <t>&gt; 36 &lt;= 60 months</t>
  </si>
  <si>
    <t>N/A</t>
  </si>
  <si>
    <t xml:space="preserve"> &lt;=25,000.00</t>
  </si>
  <si>
    <t>&gt;25,000.00 &lt;=50,000.00</t>
  </si>
  <si>
    <t>&gt;50,000.00 &lt;=75,000.00</t>
  </si>
  <si>
    <t>&gt;75,000.00 &lt;=100,000.00</t>
  </si>
  <si>
    <t>&gt;100,000.00 &lt;=150,000.00</t>
  </si>
  <si>
    <t>&gt;150,000.00 &lt;=200,000.00</t>
  </si>
  <si>
    <t>&gt;200,000.00 &lt;=250,000.00</t>
  </si>
  <si>
    <t>&gt;250,000.00 &lt;=300,000.00</t>
  </si>
  <si>
    <t>&gt;300,000.00 &lt;=350,000.00</t>
  </si>
  <si>
    <t>&gt;350,000.00 &lt;=400,000.00</t>
  </si>
  <si>
    <t>&gt;400,000.00 &lt;=450,000.00</t>
  </si>
  <si>
    <t>&gt;450,000.00 &lt;=500,000.00</t>
  </si>
  <si>
    <t>&gt;500,000.00 &lt;=550,000.00</t>
  </si>
  <si>
    <t>&gt;550,000.00 &lt;=600,000.00</t>
  </si>
  <si>
    <t>&gt;600,000.00 &lt;=650,000.00</t>
  </si>
  <si>
    <t>&gt;650,000.00 &lt;=700,000.00</t>
  </si>
  <si>
    <t>&gt;700,000.00 &lt;=750,000.00</t>
  </si>
  <si>
    <t>&gt;750,000.00 &lt;=800,000.00</t>
  </si>
  <si>
    <t>&gt;800,000.00 &lt;=850,000.00</t>
  </si>
  <si>
    <t>&gt;850,000.00 &lt;=900,000.00</t>
  </si>
  <si>
    <t>&gt;900,000.00 &lt;=950,000.00</t>
  </si>
  <si>
    <t>&gt;950,000.00 &lt;=1,000,000.00</t>
  </si>
  <si>
    <t>&gt;1,000,000.00</t>
  </si>
  <si>
    <t>&gt;0% &lt;= 40%</t>
  </si>
  <si>
    <t>&gt;40% &lt;= 50%</t>
  </si>
  <si>
    <t xml:space="preserve">&gt;50% &lt;= 60% </t>
  </si>
  <si>
    <t>&gt;60% &lt;= 70%</t>
  </si>
  <si>
    <t>&gt;70% &lt;= 80%</t>
  </si>
  <si>
    <t>&gt;80% &lt;= 90%</t>
  </si>
  <si>
    <t>&gt;90% &lt;= 100%</t>
  </si>
  <si>
    <t>&gt;100% &lt;= 110%</t>
  </si>
  <si>
    <t>&gt;110% &lt;= 120%</t>
  </si>
  <si>
    <t>&gt;120% &lt;= 130%</t>
  </si>
  <si>
    <t>&gt;130% &lt;= 140%</t>
  </si>
  <si>
    <t>&gt;140% &lt;= 150%</t>
  </si>
  <si>
    <t>&gt;150 %</t>
  </si>
  <si>
    <t>&gt;0% &lt;=40%</t>
  </si>
  <si>
    <t>&gt;40% &lt;=50%</t>
  </si>
  <si>
    <t>&gt;50% &lt;=60%</t>
  </si>
  <si>
    <t>&gt;60% &lt;=70%</t>
  </si>
  <si>
    <t>&gt;70% &lt;=80%</t>
  </si>
  <si>
    <t>&gt;80% &lt;=90%</t>
  </si>
  <si>
    <t>&gt;90% &lt;=100%</t>
  </si>
  <si>
    <t>&gt;150%</t>
  </si>
  <si>
    <t>1stLien</t>
  </si>
  <si>
    <t>NHG</t>
  </si>
  <si>
    <t>No data</t>
  </si>
  <si>
    <t>Explain how mortgage types are defined whether for residential housing, multi-family housing, commercial real estate, etc. Same for shipping where relevant</t>
  </si>
  <si>
    <t xml:space="preserve">All mortgages are residential housing._x000D_
</t>
  </si>
  <si>
    <t xml:space="preserve">If applicable, interest rate risk and currency risk are addressed with interest rate derivatives and cross-currency derivatives respectively. _x000D_
</t>
  </si>
  <si>
    <t xml:space="preserve">Fixed or Floating._x000D_
</t>
  </si>
  <si>
    <t>Indexation and automatic valuation methodology.</t>
  </si>
  <si>
    <t xml:space="preserve">LTV at origination excludes any fees added at the time of origination._x000D_
</t>
  </si>
  <si>
    <t xml:space="preserve">Unindexed LTVs are calculated as the ratio between the current total outstanding principal amount of the mortgage loan and the valuation amount of such real estate property as of the origination date. Indexed LTVs are calculated as the ratio between the current total outstanding principal amount of the mortgage loan and the valuation amount of such real estate property as of the latest date of indexation. _x000D_
</t>
  </si>
  <si>
    <t xml:space="preserve">The indexed LTV is updated  using real estate market indices on a monthly or quarterly basis._x000D_
</t>
  </si>
  <si>
    <t>Maturity Buckets of Covered Bonds [i.e. how is the contractual and/or expected maturity defined? What maturity structure (hard bullet, soft bullet, conditional pass through)? Under what conditions/circumstances? Etc.]</t>
  </si>
  <si>
    <t xml:space="preserve">Contractual maturities and expected maturities are both calculated assuming a zero prepayment scenario on the covered bonds. There are hard bullet, soft bullet and conditional pass through maturity structures._x000D_
</t>
  </si>
  <si>
    <t>No maturity extension applies with respect to the payment obligations of the Issuer under the Covered Bonds. The maturity extension with respect to the CBC is set out in Condition 3. The CBC shall have no obligation under the Guarantee until (i) the occurrence of an Issuer Event of Default, the service by the Trustee on the Issuer of an Issuer Acceleration Notice and the service by the Trustee on the CBC of a Notice to Pay or (ii) the occurrence of a CBC Event of Default and the service by the Trustee of a CBC Acceleration Notice on the Issuer and the CBC. If the CBC is obliged to pay the Guaranteed Final Redemption Amount, then the obligation of the CBC to pay the Guaranteed Final Redemption Amount shall be deferred to, and shall under the Guarantee be due on, the Extended Due for Payment Date, unless any moneys are available to the CBC to be paid for such purpose on a payment date falling prior to the Extended Due for Payment Date. The maturity extension triggers comply with Article 40m paragraph 1 part a. and b. of the Decree (Besluit prudentiële regels Wft).</t>
  </si>
  <si>
    <t xml:space="preserve">Defaulted, written-off, or delinquent loans._x000D_
</t>
  </si>
  <si>
    <t xml:space="preserve">Contractual Overcollateralisation is the overcollateralisation percentage each Issuer has contractually agreed to maintain pursuant to the covered bond programme documents. _x000D_
</t>
  </si>
  <si>
    <t xml:space="preserve">Statutory Overcollateralisation is the overcollateralisation percentage required to be provided by each Issuer and included/disclosed in the national covered bond framework. _x000D_
</t>
  </si>
  <si>
    <t xml:space="preserve">Voluntary Overcollateralisation is the difference (if positive) between the actual overcollateralisation provided by an Issuer and the higher of the contractual and statutory overcollateralisation._x000D_
</t>
  </si>
  <si>
    <t xml:space="preserve">Contractual maturities are calculated assuming a zero prepayment scenario on the cover pool assets. Expected maturities are calculated with a prepayment assumption._x000D_
</t>
  </si>
  <si>
    <t>Property value is based on an Automatic Valuation Methodology.</t>
  </si>
  <si>
    <t xml:space="preserve">In the opinion of the Issuer and the Dutch Association of Covered Bonds the National Transparency Template is preferred over the Harmonised Transparency Template as it contains more information presented more clearly. We would therefore like to invite you to read the National Transparency Template. </t>
  </si>
  <si>
    <t>Direct link to NTT (link to an external web page)</t>
  </si>
  <si>
    <t>NR</t>
  </si>
  <si>
    <t>Servicer</t>
  </si>
  <si>
    <t>3TK20IVIUJ8J3ZU0QE75</t>
  </si>
  <si>
    <t>Cash manager</t>
  </si>
  <si>
    <t>IRS</t>
  </si>
  <si>
    <t>TRS</t>
  </si>
  <si>
    <t>1 &lt; 30 days</t>
  </si>
  <si>
    <t>30 - 60 days</t>
  </si>
  <si>
    <t>60 - 90 days</t>
  </si>
  <si>
    <t>90 - 180 days</t>
  </si>
  <si>
    <t>Performing</t>
  </si>
  <si>
    <t>Reporting Date: 20/10/2025</t>
  </si>
  <si>
    <t>Cut-off Date: 30/09/2025</t>
  </si>
</sst>
</file>

<file path=xl/styles.xml><?xml version="1.0" encoding="utf-8"?>
<styleSheet xmlns="http://schemas.openxmlformats.org/spreadsheetml/2006/main">
  <numFmts count="4">
    <numFmt numFmtId="43" formatCode="_ * #,##0.00_ ;_ * \-#,##0.00_ ;_ * &quot;-&quot;??_ ;_ @_ "/>
    <numFmt numFmtId="164" formatCode="0.0%"/>
    <numFmt numFmtId="165" formatCode="#,##0.0"/>
    <numFmt numFmtId="166" formatCode="0.0"/>
  </numFmts>
  <fonts count="44">
    <font>
      <sz val="11"/>
      <color theme="1"/>
      <name val="Calibri"/>
      <family val="2"/>
      <scheme val="minor"/>
    </font>
    <font>
      <i/>
      <sz val="11"/>
      <color theme="1"/>
      <name val="Calibri"/>
      <family val="2"/>
      <scheme val="minor"/>
    </font>
    <font>
      <sz val="11"/>
      <color auto="1"/>
      <name val="Calibri"/>
      <family val="2"/>
      <scheme val="minor"/>
    </font>
    <font>
      <b/>
      <sz val="11"/>
      <color theme="1"/>
      <name val="Calibri"/>
      <family val="2"/>
      <scheme val="minor"/>
    </font>
    <font>
      <sz val="11"/>
      <color theme="1"/>
      <name val="Calibri"/>
      <family val="2"/>
      <scheme val="minor"/>
    </font>
    <font>
      <b/>
      <sz val="11"/>
      <color theme="0"/>
      <name val="Calibri"/>
      <family val="2"/>
      <scheme val="minor"/>
    </font>
    <font>
      <sz val="11"/>
      <color theme="0"/>
      <name val="Calibri"/>
      <family val="2"/>
      <scheme val="minor"/>
    </font>
    <font>
      <sz val="9"/>
      <color theme="1"/>
      <name val="Calibri"/>
      <family val="2"/>
      <scheme val="minor"/>
    </font>
    <font>
      <b/>
      <sz val="14"/>
      <color theme="1"/>
      <name val="Calibri"/>
      <family val="2"/>
      <scheme val="minor"/>
    </font>
    <font>
      <b/>
      <sz val="24"/>
      <color theme="1"/>
      <name val="Calibri"/>
      <family val="2"/>
      <scheme val="minor"/>
    </font>
    <font>
      <b/>
      <sz val="10"/>
      <color auto="1"/>
      <name val="Calibri"/>
      <family val="2"/>
      <scheme val="minor"/>
    </font>
    <font>
      <b/>
      <sz val="20"/>
      <color theme="1"/>
      <name val="Calibri"/>
      <family val="2"/>
      <scheme val="minor"/>
    </font>
    <font>
      <b/>
      <sz val="16"/>
      <color theme="1"/>
      <name val="Calibri"/>
      <family val="2"/>
      <scheme val="minor"/>
    </font>
    <font>
      <sz val="10"/>
      <color auto="1"/>
      <name val="Calibri"/>
      <family val="2"/>
      <scheme val="minor"/>
    </font>
    <font>
      <u/>
      <sz val="11"/>
      <color theme="10"/>
      <name val="Calibri"/>
      <family val="2"/>
      <scheme val="minor"/>
    </font>
    <font>
      <b/>
      <sz val="14"/>
      <color theme="0"/>
      <name val="Calibri"/>
      <family val="2"/>
      <scheme val="minor"/>
    </font>
    <font>
      <b/>
      <i/>
      <sz val="14"/>
      <color theme="0"/>
      <name val="Calibri"/>
      <family val="2"/>
      <scheme val="minor"/>
    </font>
    <font>
      <b/>
      <i/>
      <sz val="11"/>
      <color auto="1"/>
      <name val="Calibri"/>
      <family val="2"/>
      <scheme val="minor"/>
    </font>
    <font>
      <b/>
      <u/>
      <sz val="11"/>
      <color auto="1"/>
      <name val="Calibri"/>
      <family val="2"/>
      <scheme val="minor"/>
    </font>
    <font>
      <b/>
      <sz val="11"/>
      <color auto="1"/>
      <name val="Calibri"/>
      <family val="2"/>
      <scheme val="minor"/>
    </font>
    <font>
      <i/>
      <sz val="11"/>
      <color auto="1"/>
      <name val="Calibri"/>
      <family val="2"/>
      <scheme val="minor"/>
    </font>
    <font>
      <b/>
      <u/>
      <sz val="11"/>
      <color theme="10"/>
      <name val="Calibri"/>
      <family val="2"/>
      <scheme val="minor"/>
    </font>
    <font>
      <sz val="10"/>
      <color theme="1"/>
      <name val="Arial"/>
      <family val="2"/>
    </font>
    <font>
      <sz val="10"/>
      <color auto="1"/>
      <name val="Arial"/>
      <family val="2"/>
    </font>
    <font>
      <i/>
      <sz val="9"/>
      <color auto="1"/>
      <name val="Calibri"/>
      <family val="2"/>
      <scheme val="minor"/>
    </font>
    <font>
      <i/>
      <u/>
      <sz val="9"/>
      <color auto="1"/>
      <name val="Calibri"/>
      <family val="2"/>
      <scheme val="minor"/>
    </font>
    <font>
      <sz val="11"/>
      <color tint="-0.249977111117893" theme="6"/>
      <name val="Calibri"/>
      <family val="2"/>
      <scheme val="minor"/>
    </font>
    <font>
      <u/>
      <sz val="11"/>
      <color auto="1"/>
      <name val="Calibri"/>
      <family val="2"/>
      <scheme val="minor"/>
    </font>
    <font>
      <b/>
      <sz val="11.5"/>
      <color rgb="FF1E1B1D"/>
      <name val="Calibri"/>
      <family val="2"/>
      <scheme val="minor"/>
    </font>
    <font>
      <sz val="13"/>
      <color rgb="FF1E1B1D"/>
      <name val="Calibri"/>
      <family val="2"/>
      <scheme val="minor"/>
    </font>
    <font>
      <b/>
      <sz val="14"/>
      <color auto="1"/>
      <name val="Calibri"/>
      <family val="2"/>
      <scheme val="minor"/>
    </font>
    <font>
      <sz val="13"/>
      <color theme="1"/>
      <name val="Calibri"/>
      <family val="2"/>
      <scheme val="minor"/>
    </font>
    <font>
      <b/>
      <sz val="13"/>
      <color rgb="FF1E1B1D"/>
      <name val="Calibri"/>
      <family val="2"/>
      <scheme val="minor"/>
    </font>
    <font>
      <b/>
      <sz val="13"/>
      <color auto="1"/>
      <name val="Calibri"/>
      <family val="2"/>
      <scheme val="minor"/>
    </font>
    <font>
      <sz val="13"/>
      <color auto="1"/>
      <name val="Calibri"/>
      <family val="2"/>
      <scheme val="minor"/>
    </font>
    <font>
      <b/>
      <sz val="13"/>
      <color rgb="FF333333"/>
      <name val="Calibri"/>
      <family val="2"/>
      <scheme val="minor"/>
    </font>
    <font>
      <i/>
      <sz val="13"/>
      <color auto="1"/>
      <name val="Calibri"/>
      <family val="2"/>
      <scheme val="minor"/>
    </font>
    <font>
      <sz val="8"/>
      <color auto="1"/>
      <name val="Arial"/>
      <family val="2"/>
    </font>
    <font>
      <b/>
      <sz val="24"/>
      <color tint="-0.249977111117893" theme="9"/>
      <name val="Calibri"/>
      <family val="2"/>
      <scheme val="minor"/>
    </font>
    <font>
      <sz val="8"/>
      <color auto="1"/>
      <name val="Calibri"/>
      <family val="2"/>
      <scheme val="minor"/>
    </font>
    <font>
      <b/>
      <i/>
      <sz val="10"/>
      <color auto="1"/>
      <name val="Calibri"/>
      <family val="2"/>
      <scheme val="minor"/>
    </font>
    <font>
      <sz val="11"/>
      <color auto="1"/>
      <name val="Calibri"/>
      <family val="2"/>
    </font>
    <font>
      <b/>
      <sz val="11"/>
      <color rgb="FFFF0000"/>
      <name val="Calibri"/>
      <family val="2"/>
      <scheme val="minor"/>
    </font>
    <font>
      <i/>
      <sz val="11"/>
      <color rgb="FF0070C0"/>
      <name val="Calibri"/>
      <family val="2"/>
      <scheme val="minor"/>
    </font>
  </fonts>
  <fills count="10">
    <fill>
      <patternFill patternType="none"/>
    </fill>
    <fill>
      <patternFill patternType="gray125"/>
    </fill>
    <fill>
      <patternFill patternType="solid">
        <fgColor rgb="FFE36E00"/>
        <bgColor auto="1"/>
      </patternFill>
    </fill>
    <fill>
      <patternFill patternType="solid">
        <fgColor rgb="FF243386"/>
        <bgColor auto="1"/>
      </patternFill>
    </fill>
    <fill>
      <patternFill patternType="solid">
        <fgColor rgb="FF847A75"/>
        <bgColor auto="1"/>
      </patternFill>
    </fill>
    <fill>
      <patternFill patternType="solid">
        <fgColor tint="0.399975585192419" theme="9"/>
        <bgColor auto="1"/>
      </patternFill>
    </fill>
    <fill>
      <patternFill patternType="solid">
        <fgColor rgb="FFFFC000"/>
        <bgColor auto="1"/>
      </patternFill>
    </fill>
    <fill>
      <patternFill patternType="solid">
        <fgColor tint="-0.249977111117893" theme="0"/>
        <bgColor auto="1"/>
      </patternFill>
    </fill>
    <fill>
      <patternFill patternType="solid">
        <fgColor theme="0"/>
        <bgColor auto="1"/>
      </patternFill>
    </fill>
    <fill>
      <patternFill patternType="solid">
        <fgColor theme="3"/>
        <bgColor auto="1"/>
      </patternFill>
    </fill>
  </fills>
  <borders count="30">
    <border>
      <left/>
      <right/>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top/>
      <bottom style="medium">
        <color rgb="FF243386"/>
      </bottom>
      <diagonal/>
    </border>
    <border>
      <left style="thin">
        <color rgb="FF243386"/>
      </left>
      <right style="medium">
        <color rgb="FF243386"/>
      </right>
      <top style="medium">
        <color rgb="FF243386"/>
      </top>
      <bottom style="medium">
        <color rgb="FF243386"/>
      </bottom>
      <diagonal/>
    </border>
    <border>
      <left style="medium">
        <color rgb="FFE36E00"/>
      </left>
      <right style="medium">
        <color rgb="FFE36E00"/>
      </right>
      <top style="medium">
        <color rgb="FFE36E00"/>
      </top>
      <bottom/>
      <diagonal/>
    </border>
    <border>
      <left style="medium">
        <color rgb="FFE36E00"/>
      </left>
      <right style="medium">
        <color rgb="FFE36E00"/>
      </right>
      <top/>
      <bottom/>
      <diagonal/>
    </border>
    <border>
      <left style="medium">
        <color rgb="FFE36E00"/>
      </left>
      <right style="medium">
        <color rgb="FFE36E00"/>
      </right>
      <top/>
      <bottom style="medium">
        <color rgb="FFE36E00"/>
      </bottom>
      <diagonal/>
    </border>
    <border>
      <left style="medium">
        <color tint="-0.249977111117893" theme="9"/>
      </left>
      <right/>
      <top/>
      <bottom/>
      <diagonal/>
    </border>
    <border>
      <left/>
      <right style="medium">
        <color tint="-0.249977111117893" theme="9"/>
      </right>
      <top/>
      <bottom/>
      <diagonal/>
    </border>
    <border>
      <left style="medium">
        <color tint="-0.249977111117893" theme="9"/>
      </left>
      <right/>
      <top/>
      <bottom style="medium">
        <color tint="-0.249977111117893" theme="9"/>
      </bottom>
      <diagonal/>
    </border>
    <border>
      <left/>
      <right style="medium">
        <color tint="-0.249977111117893" theme="9"/>
      </right>
      <top/>
      <bottom style="medium">
        <color tint="-0.249977111117893" theme="9"/>
      </bottom>
      <diagonal/>
    </border>
    <border>
      <left/>
      <right/>
      <top style="medium">
        <color tint="-0.249977111117893" theme="9"/>
      </top>
      <bottom/>
      <diagonal/>
    </border>
    <border>
      <left style="medium">
        <color rgb="FFE36E00"/>
      </left>
      <right style="medium">
        <color rgb="FFE36E00"/>
      </right>
      <top style="medium">
        <color rgb="FFE36E00"/>
      </top>
      <bottom style="medium">
        <color rgb="FFE36E00"/>
      </bottom>
      <diagonal/>
    </border>
    <border>
      <left style="medium">
        <color tint="-0.249977111117893" theme="9"/>
      </left>
      <right style="medium">
        <color tint="-0.249977111117893" theme="9"/>
      </right>
      <top style="medium">
        <color tint="-0.249977111117893" theme="9"/>
      </top>
      <bottom/>
      <diagonal/>
    </border>
    <border>
      <left style="medium">
        <color tint="-0.249977111117893" theme="9"/>
      </left>
      <right style="medium">
        <color tint="-0.249977111117893" theme="9"/>
      </right>
      <top/>
      <bottom/>
      <diagonal/>
    </border>
    <border>
      <left style="medium">
        <color tint="-0.249977111117893" theme="9"/>
      </left>
      <right style="medium">
        <color tint="-0.249977111117893" theme="9"/>
      </right>
      <top/>
      <bottom style="medium">
        <color tint="-0.249977111117893" theme="9"/>
      </bottom>
      <diagonal/>
    </border>
    <border>
      <left style="medium">
        <color tint="-0.249977111117893" theme="9"/>
      </left>
      <right/>
      <top style="medium">
        <color tint="-0.249977111117893" theme="9"/>
      </top>
      <bottom style="medium">
        <color tint="-0.249977111117893" theme="9"/>
      </bottom>
      <diagonal/>
    </border>
    <border>
      <left/>
      <right/>
      <top style="medium">
        <color tint="-0.249977111117893" theme="9"/>
      </top>
      <bottom style="medium">
        <color tint="-0.249977111117893" theme="9"/>
      </bottom>
      <diagonal/>
    </border>
    <border>
      <left/>
      <right style="medium">
        <color tint="-0.249977111117893" theme="9"/>
      </right>
      <top style="medium">
        <color tint="-0.249977111117893" theme="9"/>
      </top>
      <bottom style="medium">
        <color tint="-0.249977111117893" theme="9"/>
      </bottom>
      <diagonal/>
    </border>
    <border>
      <left/>
      <right/>
      <top/>
      <bottom style="medium">
        <color tint="-0.249977111117893" theme="9"/>
      </bottom>
      <diagonal/>
    </border>
    <border>
      <left style="medium">
        <color tint="-0.249977111117893" theme="9"/>
      </left>
      <right/>
      <top style="thin">
        <color theme="9"/>
      </top>
      <bottom style="medium">
        <color tint="-0.249977111117893" theme="9"/>
      </bottom>
      <diagonal/>
    </border>
    <border>
      <left/>
      <right/>
      <top style="thin">
        <color theme="9"/>
      </top>
      <bottom style="medium">
        <color tint="-0.249977111117893" theme="9"/>
      </bottom>
      <diagonal/>
    </border>
    <border>
      <left/>
      <right style="medium">
        <color tint="-0.249977111117893" theme="9"/>
      </right>
      <top style="thin">
        <color theme="9"/>
      </top>
      <bottom style="medium">
        <color tint="-0.249977111117893" theme="9"/>
      </bottom>
      <diagonal/>
    </border>
  </borders>
  <cellStyleXfs count="9">
    <xf fontId="0" numFmtId="0" fillId="0" borderId="0"/>
    <xf applyFont="0" applyFill="0" applyBorder="0" applyAlignment="0" applyProtection="0" fontId="4" numFmtId="9" fillId="0" borderId="0"/>
    <xf applyNumberFormat="0" applyFill="0" applyBorder="0" applyAlignment="0" applyProtection="0" fontId="14" numFmtId="0" fillId="0" borderId="0"/>
    <xf applyFont="0" applyFill="0" applyBorder="0" applyAlignment="0" applyProtection="0" fontId="4" numFmtId="43" fillId="0" borderId="0"/>
    <xf fontId="23" numFmtId="0" fillId="0" borderId="0"/>
    <xf fontId="23" numFmtId="0" fillId="0" borderId="0"/>
    <xf fontId="23" numFmtId="0" fillId="0" borderId="0"/>
    <xf fontId="37" numFmtId="0" fillId="0" borderId="0"/>
    <xf fontId="23" numFmtId="0" fillId="0" borderId="0">
      <alignment horizontal="left" wrapText="1"/>
    </xf>
  </cellStyleXfs>
  <cellXfs count="227">
    <xf fontId="0" numFmtId="0" fillId="0" borderId="0" xfId="0"/>
    <xf applyAlignment="1" fontId="0" numFmtId="0" fillId="0" borderId="0" xfId="0">
      <alignment horizontal="center"/>
    </xf>
    <xf applyFont="1" applyBorder="1" fontId="7" numFmtId="0" fillId="0" borderId="1" xfId="0"/>
    <xf applyFont="1" applyBorder="1" fontId="7" numFmtId="0" fillId="0" borderId="2" xfId="0"/>
    <xf applyFont="1" applyBorder="1" fontId="7" numFmtId="0" fillId="0" borderId="3" xfId="0"/>
    <xf applyFont="1" applyBorder="1" fontId="7" numFmtId="0" fillId="0" borderId="4" xfId="0"/>
    <xf applyFont="1" fontId="7" numFmtId="0" fillId="0" borderId="0" xfId="0"/>
    <xf applyFont="1" applyBorder="1" fontId="7" numFmtId="0" fillId="0" borderId="5" xfId="0"/>
    <xf applyFont="1" applyAlignment="1" fontId="8" numFmtId="0" fillId="0" borderId="0" xfId="0">
      <alignment horizontal="center"/>
    </xf>
    <xf applyFont="1" applyAlignment="1" fontId="9" numFmtId="0" fillId="0" borderId="0" xfId="0">
      <alignment horizontal="center" vertical="center"/>
    </xf>
    <xf applyFont="1" applyAlignment="1" fontId="11" numFmtId="0" fillId="0" borderId="0" xfId="0">
      <alignment horizontal="center" vertical="center"/>
    </xf>
    <xf applyFont="1" applyAlignment="1" fontId="12" numFmtId="0" fillId="0" borderId="0" xfId="0">
      <alignment horizontal="center" vertical="center"/>
    </xf>
    <xf applyFont="1" applyAlignment="1" fontId="10" numFmtId="0" fillId="0" borderId="0" xfId="0">
      <alignment horizontal="center"/>
    </xf>
    <xf applyFont="1" fontId="13" numFmtId="0" fillId="0" borderId="0" xfId="0"/>
    <xf applyFont="1" applyAlignment="1" fontId="6" numFmtId="0" fillId="0" borderId="0" xfId="2"/>
    <xf applyFont="1" applyBorder="1" fontId="7" numFmtId="0" fillId="0" borderId="6" xfId="0"/>
    <xf applyFont="1" applyBorder="1" fontId="7" numFmtId="0" fillId="0" borderId="7" xfId="0"/>
    <xf applyFont="1" applyBorder="1" fontId="7" numFmtId="0" fillId="0" borderId="8" xfId="0"/>
    <xf applyAlignment="1" fontId="0" numFmtId="0" fillId="0" borderId="0" xfId="0" quotePrefix="1">
      <alignment horizontal="center" vertical="center" wrapText="1"/>
    </xf>
    <xf applyFont="1" applyAlignment="1" fontId="9" numFmtId="0" fillId="0" borderId="0" xfId="0">
      <alignment horizontal="left" vertical="center"/>
    </xf>
    <xf applyAlignment="1" fontId="0" numFmtId="0" fillId="0" borderId="0" xfId="0">
      <alignment horizontal="center" vertical="center" wrapText="1"/>
    </xf>
    <xf applyBorder="1" applyAlignment="1" fontId="0" numFmtId="0" fillId="0" borderId="9" xfId="0">
      <alignment horizontal="center" vertical="center" wrapText="1"/>
    </xf>
    <xf applyFont="1" applyAlignment="1" fontId="2" numFmtId="0" fillId="0" borderId="0" xfId="0">
      <alignment horizontal="center" vertical="center" wrapText="1"/>
    </xf>
    <xf applyFont="1" applyAlignment="1" fontId="15" numFmtId="0" fillId="0" borderId="0" xfId="0">
      <alignment vertical="center" wrapText="1"/>
    </xf>
    <xf applyFont="1" applyFill="1" applyAlignment="1" fontId="15" numFmtId="0" fillId="3" borderId="0" xfId="0">
      <alignment horizontal="center" vertical="center" wrapText="1"/>
    </xf>
    <xf applyFont="1" applyBorder="1" applyAlignment="1" fontId="2" numFmtId="0" fillId="0" borderId="10" xfId="0">
      <alignment horizontal="center" vertical="center" wrapText="1"/>
    </xf>
    <xf applyFont="1" applyAlignment="1" fontId="15" numFmtId="0" fillId="0" borderId="0" xfId="0">
      <alignment horizontal="center" vertical="center" wrapText="1"/>
    </xf>
    <xf applyFont="1" applyFill="1" applyBorder="1" applyAlignment="1" fontId="15" numFmtId="0" fillId="2" borderId="11" xfId="0">
      <alignment horizontal="center" vertical="center" wrapText="1"/>
    </xf>
    <xf applyFont="1" applyAlignment="1" fontId="18" numFmtId="0" fillId="0" borderId="0" xfId="0">
      <alignment horizontal="center" vertical="center" wrapText="1"/>
    </xf>
    <xf applyFill="1" applyBorder="1" applyAlignment="1" fontId="14" numFmtId="0" fillId="0" borderId="12" xfId="2">
      <alignment horizontal="center" vertical="center" wrapText="1"/>
    </xf>
    <xf applyFill="1" applyBorder="1" applyAlignment="1" fontId="14" numFmtId="0" fillId="0" borderId="12" xfId="2" quotePrefix="1">
      <alignment horizontal="center" vertical="center" wrapText="1"/>
    </xf>
    <xf applyFill="1" applyBorder="1" applyAlignment="1" fontId="14" numFmtId="0" fillId="0" borderId="13" xfId="2" quotePrefix="1">
      <alignment horizontal="center" vertical="center" wrapText="1"/>
    </xf>
    <xf applyFill="1" applyBorder="1" applyAlignment="1" fontId="14" numFmtId="0" fillId="0" borderId="0" xfId="2" quotePrefix="1">
      <alignment horizontal="center" vertical="center" wrapText="1"/>
    </xf>
    <xf applyFont="1" applyFill="1" applyAlignment="1" fontId="15" numFmtId="0" fillId="2" borderId="0" xfId="0">
      <alignment horizontal="center" vertical="center" wrapText="1"/>
    </xf>
    <xf applyFont="1" applyFill="1" applyAlignment="1" fontId="18" numFmtId="0" fillId="2" borderId="0" xfId="0">
      <alignment horizontal="center" vertical="center" wrapText="1"/>
    </xf>
    <xf applyFill="1" applyAlignment="1" fontId="0" numFmtId="0" fillId="2" borderId="0" xfId="0">
      <alignment horizontal="center" vertical="center" wrapText="1"/>
    </xf>
    <xf applyFont="1" applyAlignment="1" fontId="19" numFmtId="0" fillId="0" borderId="0" xfId="0">
      <alignment horizontal="center" vertical="center" wrapText="1"/>
    </xf>
    <xf applyFont="1" applyAlignment="1" fontId="20" numFmtId="0" fillId="0" borderId="0" xfId="0">
      <alignment horizontal="center" vertical="center" wrapText="1"/>
    </xf>
    <xf applyFont="1" applyFill="1" applyBorder="1" applyAlignment="1" fontId="21" numFmtId="0" fillId="0" borderId="0" xfId="2" quotePrefix="1">
      <alignment horizontal="center" vertical="center" wrapText="1"/>
    </xf>
    <xf applyFont="1" applyAlignment="1" fontId="2" numFmtId="0" fillId="0" borderId="0" xfId="0" quotePrefix="1">
      <alignment horizontal="center" vertical="center" wrapText="1"/>
    </xf>
    <xf applyFont="1" applyAlignment="1" fontId="19" numFmtId="0" fillId="0" borderId="0" xfId="0" quotePrefix="1">
      <alignment horizontal="center" vertical="center" wrapText="1"/>
    </xf>
    <xf applyFont="1" applyFill="1" applyAlignment="1" fontId="19" numFmtId="0" fillId="5" borderId="0" xfId="0">
      <alignment horizontal="center" vertical="center" wrapText="1"/>
    </xf>
    <xf applyFont="1" applyFill="1" applyAlignment="1" fontId="17" numFmtId="0" fillId="5" borderId="0" xfId="0" quotePrefix="1">
      <alignment horizontal="center" vertical="center" wrapText="1"/>
    </xf>
    <xf applyFont="1" applyFill="1" applyAlignment="1" fontId="18" numFmtId="0" fillId="5" borderId="0" xfId="0">
      <alignment horizontal="center" vertical="center" wrapText="1"/>
    </xf>
    <xf applyFont="1" applyFill="1" applyAlignment="1" fontId="3" numFmtId="0" fillId="5" borderId="0" xfId="0">
      <alignment horizontal="center" vertical="center" wrapText="1"/>
    </xf>
    <xf applyFont="1" applyAlignment="1" fontId="20" numFmtId="0" fillId="0" borderId="0" xfId="0" quotePrefix="1">
      <alignment horizontal="center" vertical="center" wrapText="1"/>
    </xf>
    <xf applyNumberFormat="1" applyFont="1" applyAlignment="1" fontId="2" numFmtId="3" fillId="0" borderId="0" xfId="0" quotePrefix="1">
      <alignment horizontal="center" vertical="center" wrapText="1"/>
    </xf>
    <xf applyNumberFormat="1" applyFont="1" applyAlignment="1" fontId="2" numFmtId="10" fillId="0" borderId="0" xfId="0" quotePrefix="1">
      <alignment horizontal="center" vertical="center" wrapText="1"/>
    </xf>
    <xf applyFont="1" applyAlignment="1" fontId="2" numFmtId="0" fillId="0" borderId="0" xfId="0" quotePrefix="1">
      <alignment horizontal="right" vertical="center" wrapText="1"/>
    </xf>
    <xf applyFont="1" applyFill="1" applyBorder="1" applyAlignment="1" fontId="2" numFmtId="9" fillId="0" borderId="0" xfId="1" quotePrefix="1">
      <alignment horizontal="center" vertical="center" wrapText="1"/>
    </xf>
    <xf applyFont="1" applyAlignment="1" fontId="20" numFmtId="0" fillId="0" borderId="0" xfId="0">
      <alignment horizontal="right" vertical="center" wrapText="1"/>
    </xf>
    <xf applyFont="1" applyAlignment="1" fontId="22" numFmtId="0" fillId="0" borderId="0" xfId="0">
      <alignment horizontal="center" vertical="center" wrapText="1"/>
    </xf>
    <xf applyFont="1" applyAlignment="1" fontId="3" numFmtId="0" fillId="0" borderId="0" xfId="0" quotePrefix="1">
      <alignment horizontal="center" vertical="center" wrapText="1"/>
    </xf>
    <xf applyFont="1" applyAlignment="1" fontId="3" numFmtId="0" fillId="0" borderId="0" xfId="0">
      <alignment horizontal="center" vertical="center" wrapText="1"/>
    </xf>
    <xf applyAlignment="1" fontId="0" numFmtId="0" fillId="0" borderId="0" xfId="0" quotePrefix="1">
      <alignment horizontal="right" vertical="center" wrapText="1"/>
    </xf>
    <xf applyFont="1" applyAlignment="1" fontId="1" numFmtId="0" fillId="0" borderId="0" xfId="0" quotePrefix="1">
      <alignment horizontal="right" vertical="center" wrapText="1"/>
    </xf>
    <xf applyFont="1" applyAlignment="1" fontId="23" numFmtId="0" fillId="0" borderId="0" xfId="0">
      <alignment horizontal="center" vertical="center" wrapText="1"/>
    </xf>
    <xf applyFont="1" applyFill="1" applyBorder="1" applyAlignment="1" fontId="2" numFmtId="9" fillId="0" borderId="0" xfId="1">
      <alignment horizontal="center" vertical="center" wrapText="1"/>
    </xf>
    <xf applyFont="1" applyFill="1" applyBorder="1" applyAlignment="1" fontId="0" numFmtId="9" fillId="0" borderId="0" xfId="1" quotePrefix="1">
      <alignment horizontal="center" vertical="center" wrapText="1"/>
    </xf>
    <xf applyAlignment="1" fontId="0" numFmtId="0" fillId="0" borderId="0" xfId="0">
      <alignment horizontal="right" vertical="center" wrapText="1"/>
    </xf>
    <xf applyFont="1" applyAlignment="1" fontId="20" numFmtId="0" fillId="0" borderId="0" xfId="0" quotePrefix="1">
      <alignment horizontal="right" vertical="center" wrapText="1"/>
    </xf>
    <xf applyFill="1" applyBorder="1" applyAlignment="1" fontId="14" numFmtId="0" fillId="0" borderId="0" xfId="2">
      <alignment horizontal="center" vertical="center" wrapText="1"/>
    </xf>
    <xf applyFont="1" applyAlignment="1" fontId="26" numFmtId="0" fillId="0" borderId="0" xfId="0">
      <alignment horizontal="center" vertical="center" wrapText="1"/>
    </xf>
    <xf applyFont="1" applyAlignment="1" fontId="27" numFmtId="0" fillId="0" borderId="0" xfId="0">
      <alignment horizontal="center" vertical="center" wrapText="1"/>
    </xf>
    <xf applyFont="1" applyAlignment="1" fontId="17" numFmtId="0" fillId="0" borderId="0" xfId="0" quotePrefix="1">
      <alignment horizontal="center" vertical="center" wrapText="1"/>
    </xf>
    <xf applyAlignment="1" fontId="0" numFmtId="0" fillId="0" borderId="0" xfId="0">
      <alignment horizontal="left" vertical="center"/>
    </xf>
    <xf applyAlignment="1" fontId="0" numFmtId="0" fillId="0" borderId="0" xfId="0">
      <alignment horizontal="left" vertical="center" wrapText="1"/>
    </xf>
    <xf applyFont="1" applyFill="1" applyAlignment="1" fontId="5" numFmtId="0" fillId="2" borderId="0" xfId="0">
      <alignment horizontal="center" vertical="center" wrapText="1"/>
    </xf>
    <xf applyFont="1" applyAlignment="1" fontId="18" numFmtId="0" fillId="0" borderId="0" xfId="0" quotePrefix="1">
      <alignment horizontal="center" vertical="center" wrapText="1"/>
    </xf>
    <xf applyFont="1" applyFill="1" applyAlignment="1" fontId="2" numFmtId="0" fillId="6" borderId="0" xfId="0" quotePrefix="1">
      <alignment horizontal="center" vertical="center" wrapText="1"/>
    </xf>
    <xf applyFont="1" applyAlignment="1" fontId="28" numFmtId="0" fillId="0" borderId="0" xfId="0">
      <alignment horizontal="center" vertical="center"/>
    </xf>
    <xf applyFont="1" applyAlignment="1" fontId="29" numFmtId="0" fillId="0" borderId="0" xfId="0">
      <alignment vertical="center" wrapText="1"/>
    </xf>
    <xf applyFont="1" applyAlignment="1" fontId="30" numFmtId="0" fillId="0" borderId="0" xfId="0">
      <alignment horizontal="left" vertical="center" wrapText="1"/>
    </xf>
    <xf applyFont="1" applyAlignment="1" fontId="31" numFmtId="0" fillId="0" borderId="0" xfId="0">
      <alignment wrapText="1"/>
    </xf>
    <xf applyFont="1" applyAlignment="1" fontId="29" numFmtId="0" fillId="0" borderId="0" xfId="0">
      <alignment horizontal="left" vertical="center" wrapText="1"/>
    </xf>
    <xf applyFont="1" applyAlignment="1" fontId="33" numFmtId="0" fillId="0" borderId="0" xfId="0">
      <alignment vertical="center" wrapText="1"/>
    </xf>
    <xf applyFont="1" applyAlignment="1" fontId="34" numFmtId="0" fillId="0" borderId="0" xfId="0">
      <alignment horizontal="left" vertical="center" wrapText="1"/>
    </xf>
    <xf applyFont="1" applyAlignment="1" fontId="34" numFmtId="0" fillId="0" borderId="0" xfId="0">
      <alignment wrapText="1"/>
    </xf>
    <xf applyFont="1" applyAlignment="1" fontId="31" numFmtId="0" fillId="0" borderId="0" xfId="0">
      <alignment vertical="center" wrapText="1"/>
    </xf>
    <xf applyFont="1" applyAlignment="1" fontId="35" numFmtId="0" fillId="0" borderId="0" xfId="0">
      <alignment vertical="center" wrapText="1"/>
    </xf>
    <xf applyFont="1" applyAlignment="1" fontId="34" numFmtId="0" fillId="0" borderId="0" xfId="0">
      <alignment vertical="center" wrapText="1"/>
    </xf>
    <xf applyFont="1" applyFill="1" applyAlignment="1" fontId="19" numFmtId="0" fillId="5" borderId="0" xfId="0" quotePrefix="1">
      <alignment horizontal="center" vertical="center" wrapText="1"/>
    </xf>
    <xf applyFill="1" applyBorder="1" applyAlignment="1" applyProtection="1" fontId="14" numFmtId="0" fillId="0" borderId="12" xfId="2">
      <alignment horizontal="center" vertical="center" wrapText="1"/>
    </xf>
    <xf applyFill="1" applyBorder="1" applyAlignment="1" applyProtection="1" fontId="14" numFmtId="0" fillId="0" borderId="0" xfId="2" quotePrefix="1">
      <alignment horizontal="center" vertical="center" wrapText="1"/>
    </xf>
    <xf applyFont="1" applyAlignment="1" fontId="2" numFmtId="0" fillId="0" borderId="0" xfId="0">
      <alignment horizontal="right" vertical="center" wrapText="1"/>
    </xf>
    <xf applyFont="1" applyFill="1" applyBorder="1" applyAlignment="1" applyProtection="1" fontId="2" numFmtId="9" fillId="0" borderId="0" xfId="1">
      <alignment horizontal="center" vertical="center" wrapText="1"/>
    </xf>
    <xf applyFont="1" applyFill="1" applyBorder="1" applyAlignment="1" applyProtection="1" fontId="20" numFmtId="9" fillId="0" borderId="0" xfId="1">
      <alignment horizontal="center" vertical="center" wrapText="1"/>
    </xf>
    <xf applyFont="1" applyFill="1" applyAlignment="1" fontId="19" numFmtId="0" fillId="4" borderId="0" xfId="0">
      <alignment horizontal="center" vertical="center" wrapText="1"/>
    </xf>
    <xf applyFont="1" applyFill="1" applyAlignment="1" fontId="16" numFmtId="0" fillId="4" borderId="0" xfId="0" quotePrefix="1">
      <alignment horizontal="center" vertical="center" wrapText="1"/>
    </xf>
    <xf applyFont="1" applyFill="1" applyAlignment="1" fontId="3" numFmtId="0" fillId="4" borderId="0" xfId="0">
      <alignment horizontal="center" vertical="center" wrapText="1"/>
    </xf>
    <xf applyNumberFormat="1" applyFont="1" applyFill="1" applyBorder="1" applyAlignment="1" applyProtection="1" fontId="2" numFmtId="164" fillId="0" borderId="0" xfId="1">
      <alignment horizontal="center" vertical="center" wrapText="1"/>
    </xf>
    <xf applyNumberFormat="1" applyFont="1" applyFill="1" applyBorder="1" applyAlignment="1" applyProtection="1" fontId="0" numFmtId="164" fillId="0" borderId="0" xfId="1">
      <alignment horizontal="center" vertical="center" wrapText="1"/>
    </xf>
    <xf applyNumberFormat="1" applyFont="1" applyFill="1" applyBorder="1" applyAlignment="1" fontId="2" numFmtId="164" fillId="0" borderId="0" xfId="1">
      <alignment horizontal="center" vertical="center" wrapText="1"/>
    </xf>
    <xf applyNumberFormat="1" applyFont="1" applyAlignment="1" fontId="2" numFmtId="165" fillId="0" borderId="0" xfId="0">
      <alignment horizontal="center" vertical="center" wrapText="1"/>
    </xf>
    <xf applyNumberFormat="1" applyFont="1" applyAlignment="1" fontId="2" numFmtId="3" fillId="0" borderId="0" xfId="0">
      <alignment horizontal="center" vertical="center" wrapText="1"/>
    </xf>
    <xf applyNumberFormat="1" applyFont="1" applyAlignment="1" fontId="2" numFmtId="165" fillId="0" borderId="0" xfId="0" quotePrefix="1">
      <alignment horizontal="center" vertical="center" wrapText="1"/>
    </xf>
    <xf applyNumberFormat="1" applyFont="1" applyAlignment="1" fontId="22" numFmtId="165" fillId="0" borderId="0" xfId="0">
      <alignment horizontal="center" vertical="center" wrapText="1"/>
    </xf>
    <xf applyNumberFormat="1" applyFont="1" applyAlignment="1" fontId="2" numFmtId="166" fillId="0" borderId="0" xfId="0">
      <alignment horizontal="center" vertical="center" wrapText="1"/>
    </xf>
    <xf applyFont="1" applyFill="1" applyAlignment="1" fontId="17" numFmtId="0" fillId="5" borderId="0" xfId="0">
      <alignment horizontal="center" vertical="center" wrapText="1"/>
    </xf>
    <xf applyNumberFormat="1" applyFont="1" applyAlignment="1" fontId="2" numFmtId="164" fillId="0" borderId="0" xfId="0" quotePrefix="1">
      <alignment horizontal="center" vertical="center" wrapText="1"/>
    </xf>
    <xf applyNumberFormat="1" applyFont="1" applyFill="1" applyBorder="1" applyAlignment="1" fontId="2" numFmtId="164" fillId="0" borderId="0" xfId="1" quotePrefix="1">
      <alignment horizontal="center" vertical="center" wrapText="1"/>
    </xf>
    <xf applyNumberFormat="1" applyFont="1" applyFill="1" applyBorder="1" applyAlignment="1" fontId="0" numFmtId="164" fillId="0" borderId="0" xfId="1" quotePrefix="1">
      <alignment horizontal="center" vertical="center" wrapText="1"/>
    </xf>
    <xf applyNumberFormat="1" applyAlignment="1" fontId="0" numFmtId="165" fillId="0" borderId="0" xfId="0">
      <alignment horizontal="center" vertical="center" wrapText="1"/>
    </xf>
    <xf applyNumberFormat="1" applyFont="1" applyAlignment="1" fontId="20" numFmtId="165" fillId="0" borderId="0" xfId="0" quotePrefix="1">
      <alignment horizontal="right" vertical="center" wrapText="1"/>
    </xf>
    <xf applyNumberFormat="1" applyFont="1" applyAlignment="1" fontId="19" numFmtId="166" fillId="0" borderId="0" xfId="0">
      <alignment horizontal="center" vertical="center" wrapText="1"/>
    </xf>
    <xf applyNumberFormat="1" applyFont="1" applyAlignment="1" fontId="3" numFmtId="164" fillId="0" borderId="0" xfId="0" quotePrefix="1">
      <alignment horizontal="center" vertical="center" wrapText="1"/>
    </xf>
    <xf applyNumberFormat="1" applyFont="1" applyAlignment="1" fontId="3" numFmtId="164" fillId="0" borderId="0" xfId="0">
      <alignment horizontal="center" vertical="center" wrapText="1"/>
    </xf>
    <xf applyNumberFormat="1" applyFont="1" applyAlignment="1" fontId="2" numFmtId="164" fillId="0" borderId="0" xfId="0">
      <alignment horizontal="center" vertical="center" wrapText="1"/>
    </xf>
    <xf applyNumberFormat="1" applyFont="1" applyFill="1" applyBorder="1" applyAlignment="1" applyProtection="1" fontId="2" numFmtId="164" fillId="0" borderId="0" xfId="1" quotePrefix="1">
      <alignment horizontal="center" vertical="center" wrapText="1"/>
    </xf>
    <xf applyNumberFormat="1" applyFont="1" applyFill="1" applyBorder="1" applyAlignment="1" applyProtection="1" fontId="22" numFmtId="164" fillId="0" borderId="0" xfId="1">
      <alignment horizontal="center" vertical="center" wrapText="1"/>
    </xf>
    <xf applyFont="1" applyFill="1" applyAlignment="1" fontId="16" numFmtId="0" fillId="4" borderId="0" xfId="0">
      <alignment horizontal="center" vertical="center" wrapText="1"/>
    </xf>
    <xf applyAlignment="1" fontId="0" numFmtId="0" fillId="0" borderId="0" xfId="0" quotePrefix="1">
      <alignment horizontal="center"/>
    </xf>
    <xf applyFont="1" applyAlignment="1" applyProtection="1" fontId="2" numFmtId="0" fillId="0" borderId="0" xfId="0">
      <alignment horizontal="center" vertical="center" wrapText="1"/>
      <protection locked="0"/>
    </xf>
    <xf applyNumberFormat="1" applyFont="1" applyAlignment="1" applyProtection="1" fontId="2" numFmtId="165" fillId="0" borderId="0" xfId="0">
      <alignment horizontal="center" vertical="center" wrapText="1"/>
      <protection locked="0"/>
    </xf>
    <xf applyFont="1" applyAlignment="1" applyProtection="1" fontId="2" numFmtId="0" fillId="0" borderId="0" xfId="0" quotePrefix="1">
      <alignment horizontal="center" vertical="center" wrapText="1"/>
      <protection locked="0"/>
    </xf>
    <xf applyNumberFormat="1" applyFont="1" applyFill="1" applyBorder="1" applyAlignment="1" applyProtection="1" fontId="2" numFmtId="164" fillId="0" borderId="0" xfId="1">
      <alignment horizontal="center" vertical="center" wrapText="1"/>
      <protection locked="0"/>
    </xf>
    <xf applyNumberFormat="1" applyFont="1" applyFill="1" applyAlignment="1" fontId="2" numFmtId="164" fillId="0" borderId="0" xfId="1">
      <alignment horizontal="center" vertical="center" wrapText="1"/>
    </xf>
    <xf applyFont="1" applyBorder="1" applyAlignment="1" applyProtection="1" fontId="2" numFmtId="0" fillId="0" borderId="10" xfId="0">
      <alignment horizontal="center" vertical="center" wrapText="1"/>
      <protection locked="0"/>
    </xf>
    <xf applyFont="1" applyFill="1" applyBorder="1" applyAlignment="1" fontId="21" numFmtId="0" fillId="0" borderId="0" xfId="2">
      <alignment horizontal="center" vertical="center" wrapText="1"/>
    </xf>
    <xf applyFont="1" applyAlignment="1" fontId="24" numFmtId="0" fillId="0" borderId="0" xfId="0">
      <alignment horizontal="left" vertical="center"/>
    </xf>
    <xf applyFont="1" applyAlignment="1" fontId="24" numFmtId="0" fillId="0" borderId="0" xfId="0">
      <alignment horizontal="center" vertical="center" wrapText="1"/>
    </xf>
    <xf applyFont="1" applyAlignment="1" fontId="25" numFmtId="0" fillId="0" borderId="0" xfId="0">
      <alignment horizontal="center" vertical="center" wrapText="1"/>
    </xf>
    <xf applyFill="1" applyAlignment="1" fontId="14" numFmtId="0" fillId="0" borderId="0" xfId="2">
      <alignment horizontal="center"/>
    </xf>
    <xf applyAlignment="1" applyProtection="1" fontId="0" numFmtId="0" fillId="0" borderId="0" xfId="0">
      <alignment horizontal="center" vertical="center" wrapText="1"/>
      <protection locked="0"/>
    </xf>
    <xf applyProtection="1" fontId="0" numFmtId="0" fillId="0" borderId="0" xfId="0">
      <protection locked="0"/>
    </xf>
    <xf applyFont="1" applyAlignment="1" applyProtection="1" fontId="17" numFmtId="0" fillId="0" borderId="0" xfId="0" quotePrefix="1">
      <alignment horizontal="center" vertical="center" wrapText="1"/>
      <protection locked="0"/>
    </xf>
    <xf applyFont="1" applyAlignment="1" applyProtection="1" fontId="19" numFmtId="0" fillId="0" borderId="0" xfId="0" quotePrefix="1">
      <alignment horizontal="center" vertical="center" wrapText="1"/>
      <protection locked="0"/>
    </xf>
    <xf applyFont="1" applyAlignment="1" fontId="41" numFmtId="0" fillId="0" borderId="0" xfId="0">
      <alignment horizontal="center" vertical="center" wrapText="1"/>
    </xf>
    <xf applyFont="1" applyAlignment="1" fontId="38" numFmtId="0" fillId="0" borderId="0" xfId="0">
      <alignment horizontal="center" vertical="center"/>
    </xf>
    <xf applyNumberFormat="1" applyFont="1" applyAlignment="1" fontId="41" numFmtId="165" fillId="0" borderId="0" xfId="0">
      <alignment horizontal="center" vertical="center" wrapText="1"/>
    </xf>
    <xf applyFill="1" applyAlignment="1" fontId="14" numFmtId="0" fillId="0" borderId="0" xfId="2">
      <alignment horizontal="center" vertical="center" wrapText="1"/>
    </xf>
    <xf applyFill="1" applyBorder="1" applyAlignment="1" applyProtection="1" fontId="14" numFmtId="0" fillId="0" borderId="12" xfId="2" quotePrefix="1">
      <alignment horizontal="center" vertical="center" wrapText="1"/>
    </xf>
    <xf applyFill="1" applyBorder="1" applyAlignment="1" applyProtection="1" fontId="14" numFmtId="0" fillId="0" borderId="13" xfId="2" quotePrefix="1">
      <alignment horizontal="center" vertical="center" wrapText="1"/>
    </xf>
    <xf applyFill="1" applyAlignment="1" applyProtection="1" fontId="14" numFmtId="0" fillId="0" borderId="0" xfId="2">
      <alignment horizontal="center" vertical="center" wrapText="1"/>
      <protection locked="0"/>
    </xf>
    <xf applyFont="1" applyFill="1" applyAlignment="1" fontId="27" numFmtId="0" fillId="7" borderId="0" xfId="0">
      <alignment horizontal="center" vertical="center" wrapText="1"/>
    </xf>
    <xf applyNumberFormat="1" applyFont="1" applyFill="1" applyBorder="1" applyAlignment="1" applyProtection="1" fontId="27" numFmtId="164" fillId="7" borderId="0" xfId="1">
      <alignment horizontal="center" vertical="center" wrapText="1"/>
    </xf>
    <xf applyNumberFormat="1" applyFont="1" applyAlignment="1" fontId="2" numFmtId="164" fillId="0" borderId="0" xfId="1">
      <alignment horizontal="center" vertical="center" wrapText="1"/>
    </xf>
    <xf applyFont="1" applyAlignment="1" applyProtection="1" fontId="20" numFmtId="0" fillId="0" borderId="0" xfId="0">
      <alignment horizontal="center" vertical="center" wrapText="1"/>
      <protection locked="0"/>
    </xf>
    <xf applyNumberFormat="1" applyFont="1" applyAlignment="1" fontId="43" numFmtId="14" fillId="0" borderId="0" xfId="0">
      <alignment horizontal="center" vertical="center" wrapText="1"/>
    </xf>
    <xf applyFont="1" applyBorder="1" applyAlignment="1" fontId="2" numFmtId="0" fillId="0" borderId="15" xfId="0">
      <alignment horizontal="center" vertical="center" wrapText="1"/>
    </xf>
    <xf applyFont="1" applyBorder="1" applyAlignment="1" fontId="2" numFmtId="0" fillId="0" borderId="14" xfId="0">
      <alignment horizontal="center" vertical="center" wrapText="1"/>
    </xf>
    <xf applyFill="1" applyBorder="1" applyAlignment="1" fontId="14" numFmtId="0" fillId="0" borderId="18" xfId="2" quotePrefix="1">
      <alignment horizontal="center" vertical="center" wrapText="1"/>
    </xf>
    <xf applyFont="1" applyBorder="1" applyAlignment="1" fontId="2" numFmtId="0" fillId="0" borderId="18" xfId="0">
      <alignment horizontal="center" vertical="center" wrapText="1"/>
    </xf>
    <xf applyNumberFormat="1" applyFont="1" applyAlignment="1" applyProtection="1" fontId="2" numFmtId="165" fillId="0" borderId="0" xfId="0" quotePrefix="1">
      <alignment horizontal="center" vertical="center" wrapText="1"/>
      <protection locked="0"/>
    </xf>
    <xf applyNumberFormat="1" applyFont="1" applyAlignment="1" applyProtection="1" fontId="2" numFmtId="3" fillId="0" borderId="0" xfId="0" quotePrefix="1">
      <alignment horizontal="center" vertical="center" wrapText="1"/>
      <protection locked="0"/>
    </xf>
    <xf applyFont="1" applyAlignment="1" applyProtection="1" fontId="20" numFmtId="0" fillId="0" borderId="0" xfId="0">
      <alignment horizontal="right" vertical="center" wrapText="1"/>
      <protection locked="0"/>
    </xf>
    <xf applyNumberFormat="1" applyFont="1" applyAlignment="1" applyProtection="1" fontId="22" numFmtId="165" fillId="0" borderId="0" xfId="0">
      <alignment horizontal="center" vertical="center" wrapText="1"/>
      <protection locked="0"/>
    </xf>
    <xf applyNumberFormat="1" applyFont="1" applyAlignment="1" applyProtection="1" fontId="2" numFmtId="1" fillId="0" borderId="0" xfId="0">
      <alignment horizontal="center" vertical="center" wrapText="1"/>
      <protection locked="0"/>
    </xf>
    <xf applyNumberFormat="1" applyFont="1" applyAlignment="1" applyProtection="1" fontId="2" numFmtId="3" fillId="0" borderId="0" xfId="0">
      <alignment horizontal="center" vertical="center" wrapText="1"/>
      <protection locked="0"/>
    </xf>
    <xf applyNumberFormat="1" applyFont="1" applyFill="1" applyBorder="1" applyAlignment="1" applyProtection="1" fontId="27" numFmtId="164" fillId="0" borderId="0" xfId="1">
      <alignment horizontal="center" vertical="center" wrapText="1"/>
    </xf>
    <xf applyAlignment="1" applyProtection="1" fontId="0" numFmtId="0" fillId="0" borderId="0" xfId="0" quotePrefix="1">
      <alignment horizontal="center" vertical="center" wrapText="1"/>
      <protection locked="0"/>
    </xf>
    <xf applyFont="1" applyFill="1" applyBorder="1" applyAlignment="1" applyProtection="1" fontId="20" numFmtId="9" fillId="0" borderId="0" xfId="1">
      <alignment horizontal="center" vertical="center" wrapText="1"/>
      <protection locked="0"/>
    </xf>
    <xf applyFont="1" applyFill="1" applyAlignment="1" fontId="17" numFmtId="0" fillId="4" borderId="0" xfId="0">
      <alignment horizontal="center" vertical="center" wrapText="1"/>
    </xf>
    <xf applyNumberFormat="1" applyFont="1" applyFill="1" applyBorder="1" applyAlignment="1" applyProtection="1" fontId="22" numFmtId="164" fillId="0" borderId="0" xfId="1">
      <alignment horizontal="center" vertical="center" wrapText="1"/>
      <protection locked="0"/>
    </xf>
    <xf applyNumberFormat="1" applyAlignment="1" fontId="0" numFmtId="164" fillId="0" borderId="0" xfId="0">
      <alignment horizontal="center" vertical="center" wrapText="1"/>
    </xf>
    <xf applyFont="1" applyFill="1" applyAlignment="1" fontId="2" numFmtId="0" fillId="8" borderId="0" xfId="0">
      <alignment horizontal="center" vertical="center" wrapText="1"/>
    </xf>
    <xf applyNumberFormat="1" applyAlignment="1" fontId="0" numFmtId="3" fillId="0" borderId="0" xfId="0" quotePrefix="1">
      <alignment horizontal="center" vertical="center" wrapText="1"/>
    </xf>
    <xf applyNumberFormat="1" applyFont="1" applyFill="1" applyBorder="1" applyAlignment="1" fontId="17" numFmtId="164" fillId="5" borderId="0" xfId="1">
      <alignment horizontal="center" vertical="center" wrapText="1"/>
    </xf>
    <xf applyNumberFormat="1" applyFont="1" applyFill="1" applyBorder="1" applyAlignment="1" fontId="19" numFmtId="164" fillId="5" borderId="0" xfId="1">
      <alignment horizontal="center" vertical="center" wrapText="1"/>
    </xf>
    <xf applyFont="1" applyFill="1" applyBorder="1" applyAlignment="1" fontId="15" numFmtId="0" fillId="2" borderId="19" xfId="0">
      <alignment horizontal="center" vertical="center" wrapText="1"/>
    </xf>
    <xf applyFill="1" applyBorder="1" applyAlignment="1" fontId="14" numFmtId="0" fillId="0" borderId="19" xfId="2">
      <alignment horizontal="center" vertical="center" wrapText="1"/>
    </xf>
    <xf applyNumberFormat="1" applyFont="1" applyFill="1" applyBorder="1" applyAlignment="1" fontId="27" numFmtId="164" fillId="0" borderId="0" xfId="1">
      <alignment horizontal="center" vertical="center" wrapText="1"/>
    </xf>
    <xf applyFont="1" applyAlignment="1" fontId="41" numFmtId="0" fillId="0" borderId="0" xfId="0" quotePrefix="1">
      <alignment horizontal="center" vertical="center" wrapText="1"/>
    </xf>
    <xf applyNumberFormat="1" applyFont="1" applyAlignment="1" fontId="41" numFmtId="164" fillId="0" borderId="0" xfId="0">
      <alignment horizontal="center" vertical="center" wrapText="1"/>
    </xf>
    <xf applyFont="1" applyFill="1" applyBorder="1" applyAlignment="1" fontId="15" numFmtId="0" fillId="2" borderId="20" xfId="0">
      <alignment horizontal="center" vertical="center" wrapText="1"/>
    </xf>
    <xf applyFill="1" applyBorder="1" applyAlignment="1" fontId="14" numFmtId="0" fillId="0" borderId="21" xfId="2" quotePrefix="1">
      <alignment horizontal="center" vertical="center" wrapText="1"/>
    </xf>
    <xf applyFill="1" applyBorder="1" applyAlignment="1" fontId="14" numFmtId="0" fillId="0" borderId="22" xfId="2" quotePrefix="1">
      <alignment horizontal="center" vertical="center" wrapText="1"/>
    </xf>
    <xf applyBorder="1" applyAlignment="1" applyProtection="1" fontId="14" numFmtId="0" fillId="0" borderId="25" xfId="2">
      <alignment vertical="center" wrapText="1"/>
      <protection locked="0"/>
    </xf>
    <xf applyBorder="1" fontId="0" numFmtId="0" fillId="0" borderId="14" xfId="0"/>
    <xf applyAlignment="1" fontId="14" numFmtId="0" fillId="0" borderId="0" xfId="2">
      <alignment vertical="center" wrapText="1"/>
    </xf>
    <xf applyFont="1" applyBorder="1" applyAlignment="1" fontId="2" numFmtId="0" fillId="0" borderId="21" xfId="0">
      <alignment horizontal="center" vertical="center" wrapText="1"/>
    </xf>
    <xf applyAlignment="1" fontId="14" numFmtId="0" fillId="0" borderId="0" xfId="2" quotePrefix="1">
      <alignment horizontal="center" vertical="center" wrapText="1"/>
    </xf>
    <xf applyBorder="1" fontId="0" numFmtId="0" fillId="0" borderId="18" xfId="0"/>
    <xf applyFont="1" applyAlignment="1" fontId="19" numFmtId="0" fillId="0" borderId="0" xfId="0">
      <alignment vertical="center" wrapText="1"/>
    </xf>
    <xf applyNumberFormat="1" applyFont="1" applyAlignment="1" applyProtection="1" fontId="2" numFmtId="164" fillId="0" borderId="0" xfId="0">
      <alignment horizontal="center" vertical="center" wrapText="1"/>
      <protection locked="0"/>
    </xf>
    <xf applyNumberFormat="1" applyAlignment="1" fontId="0" numFmtId="164" fillId="0" borderId="0" xfId="0">
      <alignment horizontal="center" vertical="center"/>
    </xf>
    <xf applyNumberFormat="1" applyFont="1" applyAlignment="1" applyProtection="1" fontId="2" numFmtId="164" fillId="0" borderId="0" xfId="0" quotePrefix="1">
      <alignment horizontal="center" vertical="center" wrapText="1"/>
      <protection locked="0"/>
    </xf>
    <xf applyFont="1" applyAlignment="1" applyProtection="1" fontId="18" numFmtId="0" fillId="0" borderId="0" xfId="0">
      <alignment horizontal="center" vertical="center" wrapText="1"/>
      <protection locked="0"/>
    </xf>
    <xf applyNumberFormat="1" applyFont="1" applyAlignment="1" fontId="2" numFmtId="166" fillId="0" borderId="0" xfId="0" quotePrefix="1">
      <alignment horizontal="center" vertical="center" wrapText="1"/>
    </xf>
    <xf applyNumberFormat="1" applyFont="1" applyAlignment="1" fontId="2" numFmtId="14" fillId="0" borderId="0" xfId="0">
      <alignment horizontal="center" vertical="center" wrapText="1"/>
    </xf>
    <xf applyNumberFormat="1" applyFont="1" applyAlignment="1" fontId="2" numFmtId="164" fillId="0" borderId="0" xfId="1" quotePrefix="1">
      <alignment horizontal="center" vertical="center" wrapText="1"/>
    </xf>
    <xf applyAlignment="1" applyProtection="1" fontId="0" numFmtId="0" fillId="0" borderId="0" xfId="0">
      <alignment horizontal="center" wrapText="1"/>
      <protection locked="0"/>
    </xf>
    <xf applyNumberFormat="1" applyFont="1" applyAlignment="1" fontId="2" numFmtId="1" fillId="0" borderId="0" xfId="0">
      <alignment horizontal="center" vertical="center" wrapText="1"/>
    </xf>
    <xf applyFont="1" applyAlignment="1" fontId="38" numFmtId="0" fillId="0" borderId="0" xfId="0">
      <alignment horizontal="center" vertical="center"/>
    </xf>
    <xf applyFont="1" applyFill="1" applyAlignment="1" fontId="6" numFmtId="0" fillId="3" borderId="0" xfId="0">
      <alignment horizontal="center"/>
    </xf>
    <xf fontId="0" numFmtId="0" fillId="0" borderId="0" xfId="0"/>
    <xf applyFont="1" applyFill="1" applyBorder="1" applyAlignment="1" fontId="6" numFmtId="0" fillId="2" borderId="0" xfId="2">
      <alignment horizontal="center"/>
    </xf>
    <xf applyFont="1" applyAlignment="1" fontId="6" numFmtId="0" fillId="0" borderId="0" xfId="2"/>
    <xf applyFont="1" applyAlignment="1" fontId="42" numFmtId="0" fillId="0" borderId="0" xfId="0">
      <alignment horizontal="left" vertical="center" wrapText="1"/>
    </xf>
    <xf applyFont="1" applyFill="1" applyAlignment="1" fontId="15" numFmtId="0" fillId="2" borderId="0" xfId="0">
      <alignment horizontal="center" vertical="center" wrapText="1"/>
    </xf>
    <xf applyFont="1" applyFill="1" applyBorder="1" applyAlignment="1" fontId="15" numFmtId="0" fillId="2" borderId="14" xfId="0">
      <alignment horizontal="center" vertical="center" wrapText="1"/>
    </xf>
    <xf applyFont="1" applyFill="1" applyBorder="1" applyAlignment="1" fontId="15" numFmtId="0" fillId="2" borderId="15" xfId="0">
      <alignment horizontal="center" vertical="center" wrapText="1"/>
    </xf>
    <xf applyFill="1" applyAlignment="1" fontId="14" numFmtId="0" fillId="0" borderId="0" xfId="2" quotePrefix="1">
      <alignment horizontal="center"/>
    </xf>
    <xf applyFill="1" applyBorder="1" applyAlignment="1" fontId="14" numFmtId="0" fillId="0" borderId="14" xfId="2" quotePrefix="1">
      <alignment horizontal="center" vertical="center" wrapText="1"/>
    </xf>
    <xf applyFill="1" applyBorder="1" applyAlignment="1" fontId="14" numFmtId="0" fillId="0" borderId="15" xfId="2" quotePrefix="1">
      <alignment horizontal="center" vertical="center" wrapText="1"/>
    </xf>
    <xf applyBorder="1" applyAlignment="1" fontId="14" numFmtId="0" fillId="0" borderId="14" xfId="2" quotePrefix="1">
      <alignment horizontal="center"/>
    </xf>
    <xf applyBorder="1" applyAlignment="1" fontId="14" numFmtId="0" fillId="0" borderId="15" xfId="2" quotePrefix="1">
      <alignment horizontal="center"/>
    </xf>
    <xf applyFill="1" applyBorder="1" applyAlignment="1" fontId="14" numFmtId="0" fillId="0" borderId="16" xfId="2" quotePrefix="1">
      <alignment horizontal="center" vertical="center" wrapText="1"/>
    </xf>
    <xf applyFill="1" applyBorder="1" applyAlignment="1" fontId="14" numFmtId="0" fillId="0" borderId="17" xfId="2" quotePrefix="1">
      <alignment horizontal="center" vertical="center" wrapText="1"/>
    </xf>
    <xf applyFont="1" applyBorder="1" applyAlignment="1" fontId="2" numFmtId="0" fillId="0" borderId="27" xfId="0">
      <alignment horizontal="left" vertical="center" wrapText="1"/>
    </xf>
    <xf applyFont="1" applyBorder="1" applyAlignment="1" fontId="2" numFmtId="0" fillId="0" borderId="28" xfId="0">
      <alignment horizontal="left" vertical="center" wrapText="1"/>
    </xf>
    <xf applyFont="1" applyBorder="1" applyAlignment="1" applyProtection="1" fontId="2" numFmtId="0" fillId="0" borderId="28" xfId="0">
      <alignment horizontal="center" vertical="center" wrapText="1"/>
      <protection locked="0"/>
    </xf>
    <xf applyFont="1" applyBorder="1" applyAlignment="1" applyProtection="1" fontId="2" numFmtId="0" fillId="0" borderId="29" xfId="0">
      <alignment horizontal="center" vertical="center" wrapText="1"/>
      <protection locked="0"/>
    </xf>
    <xf applyFont="1" applyFill="1" applyAlignment="1" fontId="15" numFmtId="0" fillId="2" borderId="0" xfId="0">
      <alignment horizontal="left" vertical="center" wrapText="1"/>
    </xf>
    <xf applyFont="1" applyBorder="1" applyAlignment="1" fontId="3" numFmtId="0" fillId="0" borderId="23" xfId="0">
      <alignment horizontal="left" vertical="center" wrapText="1"/>
    </xf>
    <xf applyFont="1" applyBorder="1" applyAlignment="1" fontId="3" numFmtId="0" fillId="0" borderId="24" xfId="0">
      <alignment horizontal="left" vertical="center" wrapText="1"/>
    </xf>
    <xf applyBorder="1" applyAlignment="1" applyProtection="1" fontId="14" numFmtId="0" fillId="0" borderId="14" xfId="2" quotePrefix="1">
      <alignment horizontal="center" vertical="center" wrapText="1"/>
      <protection locked="0"/>
    </xf>
    <xf applyBorder="1" applyAlignment="1" applyProtection="1" fontId="14" numFmtId="0" fillId="0" borderId="15" xfId="2" quotePrefix="1">
      <alignment horizontal="center" vertical="center" wrapText="1"/>
      <protection locked="0"/>
    </xf>
    <xf applyFont="1" applyBorder="1" applyAlignment="1" applyProtection="1" fontId="2" numFmtId="0" fillId="0" borderId="14" xfId="0">
      <alignment horizontal="center" vertical="center" wrapText="1"/>
      <protection locked="0"/>
    </xf>
    <xf applyFont="1" applyAlignment="1" applyProtection="1" fontId="2" numFmtId="0" fillId="0" borderId="0" xfId="0">
      <alignment horizontal="center" vertical="center" wrapText="1"/>
      <protection locked="0"/>
    </xf>
    <xf applyFont="1" applyBorder="1" applyAlignment="1" applyProtection="1" fontId="2" numFmtId="0" fillId="0" borderId="15" xfId="0">
      <alignment horizontal="center" vertical="center" wrapText="1"/>
      <protection locked="0"/>
    </xf>
    <xf applyAlignment="1" fontId="14" numFmtId="0" fillId="0" borderId="0" xfId="2" quotePrefix="1">
      <alignment horizontal="center"/>
    </xf>
    <xf applyBorder="1" applyAlignment="1" fontId="14" numFmtId="0" fillId="0" borderId="26" xfId="2" quotePrefix="1">
      <alignment horizontal="center" vertical="center" wrapText="1"/>
    </xf>
    <xf applyBorder="1" applyAlignment="1" fontId="14" numFmtId="0" fillId="0" borderId="17" xfId="2" quotePrefix="1">
      <alignment horizontal="center" vertical="center" wrapText="1"/>
    </xf>
    <xf applyBorder="1" fontId="0" numFmtId="0" fillId="0" borderId="1" xfId="0"/>
    <xf applyBorder="1" fontId="0" numFmtId="0" fillId="0" borderId="2" xfId="0"/>
    <xf applyBorder="1" fontId="0" numFmtId="0" fillId="0" borderId="3" xfId="0"/>
    <xf applyBorder="1" fontId="0" numFmtId="0" fillId="0" borderId="4" xfId="0"/>
    <xf applyAlignment="1" fontId="0" numFmtId="0" fillId="0" borderId="0" xfId="0">
      <alignment horizontal="center" wrapText="1"/>
    </xf>
    <xf applyBorder="1" fontId="0" numFmtId="0" fillId="0" borderId="5" xfId="0"/>
    <xf applyFont="1" applyAlignment="1" fontId="3" numFmtId="0" fillId="0" borderId="0" xfId="0">
      <alignment horizontal="center"/>
    </xf>
    <xf applyFont="1" applyAlignment="1" fontId="3" numFmtId="0" fillId="0" borderId="0" xfId="0">
      <alignment horizontal="center" vertical="center"/>
    </xf>
    <xf applyFont="1" applyFill="1" applyAlignment="1" fontId="5" numFmtId="0" fillId="9" borderId="0" xfId="0">
      <alignment horizontal="center"/>
    </xf>
    <xf applyFont="1" fontId="2" numFmtId="0" fillId="0" borderId="0" xfId="0"/>
    <xf applyBorder="1" fontId="0" numFmtId="0" fillId="0" borderId="6" xfId="0"/>
    <xf applyBorder="1" fontId="0" numFmtId="0" fillId="0" borderId="7" xfId="0"/>
    <xf applyBorder="1" fontId="0" numFmtId="0" fillId="0" borderId="8" xfId="0"/>
  </cellXfs>
  <cellStyles count="9">
    <cellStyle name="Comma 2" xfId="3"/>
    <cellStyle name="Hyperlink" xfId="2" builtinId="8"/>
    <cellStyle name="Normal" xfId="0" builtinId="0"/>
    <cellStyle name="Normal 2" xfId="4"/>
    <cellStyle name="Normal 3" xfId="5"/>
    <cellStyle name="Normal 4" xfId="6"/>
    <cellStyle name="Normal 7" xfId="7"/>
    <cellStyle name="Percent" xfId="1" builtinId="5"/>
    <cellStyle name="Standard 3" xfId="8"/>
  </cellStyles>
  <dxfs count="0"/>
  <tableStyles count="0" defaultTableStyle="TableStyleMedium2" defaultPivotStyle="PivotStyleLight16"/>
  <colors>
    <mruColors xmlns="http://schemas.openxmlformats.org/spreadsheetml/2006/main">
      <color rgb="FF243386"/>
    </mruColors>
  </colors>
  <extLst xmlns="http://schemas.openxmlformats.org/spreadsheetml/2006/main">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flId5" Type="http://schemas.openxmlformats.org/officeDocument/2006/relationships/worksheet" Target="worksheets/sheet5.xml"/><Relationship Id="flId12" Type="http://schemas.openxmlformats.org/officeDocument/2006/relationships/worksheet" Target="worksheets/sheet12.xml"/><Relationship Id="flId20" Type="http://schemas.openxmlformats.org/officeDocument/2006/relationships/customXml" Target="../customXml/item1.xml"/><Relationship Id="flId9" Type="http://schemas.openxmlformats.org/officeDocument/2006/relationships/worksheet" Target="worksheets/sheet9.xml"/><Relationship Id="flId16" Type="http://schemas.openxmlformats.org/officeDocument/2006/relationships/styles" Target="styles.xml"/><Relationship Id="flId4" Type="http://schemas.openxmlformats.org/officeDocument/2006/relationships/worksheet" Target="worksheets/sheet4.xml"/><Relationship Id="flId11" Type="http://schemas.openxmlformats.org/officeDocument/2006/relationships/worksheet" Target="worksheets/sheet11.xml"/><Relationship Id="flId15" Type="http://schemas.openxmlformats.org/officeDocument/2006/relationships/sharedStrings" Target="sharedStrings.xml"/><Relationship Id="flId3" Type="http://schemas.openxmlformats.org/officeDocument/2006/relationships/worksheet" Target="worksheets/sheet3.xml"/><Relationship Id="flId8" Type="http://schemas.openxmlformats.org/officeDocument/2006/relationships/worksheet" Target="worksheets/sheet8.xml"/><Relationship Id="flId10" Type="http://schemas.openxmlformats.org/officeDocument/2006/relationships/worksheet" Target="worksheets/sheet10.xml"/><Relationship Id="flId2" Type="http://schemas.openxmlformats.org/officeDocument/2006/relationships/worksheet" Target="worksheets/sheet2.xml"/><Relationship Id="flId7" Type="http://schemas.openxmlformats.org/officeDocument/2006/relationships/worksheet" Target="worksheets/sheet7.xml"/><Relationship Id="flId14" Type="http://schemas.openxmlformats.org/officeDocument/2006/relationships/worksheet" Target="worksheets/sheet14.xml"/><Relationship Id="flId6" Type="http://schemas.openxmlformats.org/officeDocument/2006/relationships/worksheet" Target="worksheets/sheet6.xml"/><Relationship Id="flId13" Type="http://schemas.openxmlformats.org/officeDocument/2006/relationships/worksheet" Target="worksheets/sheet13.xml"/><Relationship Id="flId18" Type="http://schemas.openxmlformats.org/officeDocument/2006/relationships/customXml" Target="../customXml/item3.xml"/><Relationship Id="flId1" Type="http://schemas.openxmlformats.org/officeDocument/2006/relationships/worksheet" Target="worksheets/sheet1.xml"/><Relationship Id="flId17" Type="http://schemas.openxmlformats.org/officeDocument/2006/relationships/theme" Target="theme/theme1.xml"/><Relationship Id="flId21" Type="http://schemas.openxmlformats.org/officeDocument/2006/relationships/customXml" Target="../customXml/item4.xml"/></Relationships>
</file>

<file path=xl/drawings/_rels/drawing2.xml.rels><?xml version="1.0" encoding="utf-8" standalone="yes"?><Relationships xmlns="http://schemas.openxmlformats.org/package/2006/relationships"><Relationship Id="flId1" Type="http://schemas.openxmlformats.org/officeDocument/2006/relationships/image" Target="/xl/media/image1.png" /></Relationships>
</file>

<file path=xl/drawings/_rels/vmlDrawing1.vml.rels><?xml version="1.0" encoding="utf-8" standalone="yes"?><Relationships xmlns="http://schemas.openxmlformats.org/package/2006/relationships"><Relationship Id="flId1" Type="http://schemas.openxmlformats.org/officeDocument/2006/relationships/image" Target="/xl/media/image2.jpeg" /></Relationships>
</file>

<file path=xl/drawings/_rels/vmlDrawing2.vml.rels><?xml version="1.0" encoding="utf-8" standalone="yes"?><Relationships xmlns="http://schemas.openxmlformats.org/package/2006/relationships"><Relationship Id="flId1" Type="http://schemas.openxmlformats.org/officeDocument/2006/relationships/image" Target="/xl/media/image2.jpeg" /></Relationships>
</file>

<file path=xl/drawings/_rels/vmlDrawing3.vml.rels><?xml version="1.0" encoding="utf-8" standalone="yes"?><Relationships xmlns="http://schemas.openxmlformats.org/package/2006/relationships"><Relationship Id="flId1" Type="http://schemas.openxmlformats.org/officeDocument/2006/relationships/image" Target="/xl/media/image2.jpeg" /></Relationships>
</file>

<file path=xl/drawings/_rels/vmlDrawing4.vml.rels><?xml version="1.0" encoding="utf-8" standalone="yes"?><Relationships xmlns="http://schemas.openxmlformats.org/package/2006/relationships"><Relationship Id="flId1" Type="http://schemas.openxmlformats.org/officeDocument/2006/relationships/image" Target="/xl/media/image2.jpeg" /></Relationships>
</file>

<file path=xl/drawings/drawing2.xml><?xml version="1.0" encoding="utf-8"?>
<xdr:wsDr xmlns:a="http://schemas.openxmlformats.org/drawingml/2006/main" xmlns:xdr="http://schemas.openxmlformats.org/drawingml/2006/spreadsheetDrawing">
  <xdr:twoCellAnchor editAs="oneCell">
    <xdr:from>
      <xdr:col>3</xdr:col>
      <xdr:colOff>228600</xdr:colOff>
      <xdr:row>14</xdr:row>
      <xdr:rowOff>95250</xdr:rowOff>
    </xdr:from>
    <xdr:to>
      <xdr:col>7</xdr:col>
      <xdr:colOff>628650</xdr:colOff>
      <xdr:row>20</xdr:row>
      <xdr:rowOff>133350</xdr:rowOff>
    </xdr:to>
    <xdr:pic>
      <xdr:nvPicPr>
        <xdr:cNvPr id="1025" name="Picture 1">
          <a:extLst>
            <a:ext xmlns:a="http://schemas.openxmlformats.org/drawingml/2006/main" uri="{FF2B5EF4-FFF2-40B4-BE49-F238E27FC236}">
              <a16:creationId xmlns:a16="http://schemas.microsoft.com/office/drawing/2014/main" id="{00000000-0008-0000-0000-000002000000}"/>
            </a:ext>
          </a:extLst>
        </xdr:cNvPr>
        <xdr:cNvPicPr>
          <a:picLocks noChangeAspect="1"/>
        </xdr:cNvPicPr>
      </xdr:nvPicPr>
      <xdr:blipFill rotWithShape="1">
        <a:blip xmlns:r="http://schemas.openxmlformats.org/officeDocument/2006/relationships" r:embed="flId1"/>
        <a:srcRect/>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dir="t" rig="threePt">
              <a:rot lat="0" lon="0" rev="1200000"/>
            </a:lightRig>
          </a:scene3d>
          <a:sp3d>
            <a:bevelT h="25400" w="635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flId1" Type="http://schemas.openxmlformats.org/officeDocument/2006/relationships/printerSettings" Target="/xl/printerSettings/printerSettings1.bin" /><Relationship Id="flId2" Type="http://schemas.openxmlformats.org/officeDocument/2006/relationships/vmlDrawing" Target="../drawings/vmlDrawing1.vml" /></Relationships>
</file>

<file path=xl/worksheets/_rels/sheet10.xml.rels><?xml version="1.0" encoding="utf-8" standalone="yes"?><Relationships xmlns="http://schemas.openxmlformats.org/package/2006/relationships"><Relationship Id="flId1" Type="http://schemas.openxmlformats.org/officeDocument/2006/relationships/printerSettings" Target="/xl/printerSettings/printerSettings10.bin" /></Relationships>
</file>

<file path=xl/worksheets/_rels/sheet11.xml.rels><?xml version="1.0" encoding="utf-8" standalone="yes"?><Relationships xmlns="http://schemas.openxmlformats.org/package/2006/relationships"><Relationship Id="flId1" Type="http://schemas.openxmlformats.org/officeDocument/2006/relationships/printerSettings" Target="/xl/printerSettings/printerSettings11.bin" /></Relationships>
</file>

<file path=xl/worksheets/_rels/sheet12.xml.rels><?xml version="1.0" encoding="utf-8" standalone="yes"?><Relationships xmlns="http://schemas.openxmlformats.org/package/2006/relationships"><Relationship Id="flId1" Type="http://schemas.openxmlformats.org/officeDocument/2006/relationships/hyperlink" Target="https://hypo.org/emf/market-initiative/covid-19-emf-ecbc-response/" TargetMode="External" /><Relationship Id="flId2" Type="http://schemas.openxmlformats.org/officeDocument/2006/relationships/printerSettings" Target="/xl/printerSettings/printerSettings12.bin" /></Relationships>
</file>

<file path=xl/worksheets/_rels/sheet2.xml.rels><?xml version="1.0" encoding="utf-8" standalone="yes"?><Relationships xmlns="http://schemas.openxmlformats.org/package/2006/relationships"><Relationship Id="flId1" Type="http://schemas.openxmlformats.org/officeDocument/2006/relationships/printerSettings" Target="/xl/printerSettings/printerSettings2.bin" /><Relationship Id="flId2" Type="http://schemas.openxmlformats.org/officeDocument/2006/relationships/drawing" Target="../drawings/drawing2.xml" /></Relationships>
</file>

<file path=xl/worksheets/_rels/sheet3.xml.rels><?xml version="1.0" encoding="utf-8" standalone="yes"?><Relationships xmlns="http://schemas.openxmlformats.org/package/2006/relationships"><Relationship Id="flId1" Type="http://schemas.openxmlformats.org/officeDocument/2006/relationships/hyperlink" Target="https://www.bis.org/basel_framework/chapter/CRE/20.htm?tldate=20250101" TargetMode="External" /><Relationship Id="flId2" Type="http://schemas.openxmlformats.org/officeDocument/2006/relationships/hyperlink" Target="http://eur-lex.europa.eu/legal-content/en/TXT/?uri=celex%3A32013R0575" TargetMode="External" /><Relationship Id="flId3" Type="http://schemas.openxmlformats.org/officeDocument/2006/relationships/hyperlink" Target="http://eur-lex.europa.eu/legal-content/EN/TXT/?uri=CELEX%3A32015R0061" TargetMode="External" /><Relationship Id="flId4" Type="http://schemas.openxmlformats.org/officeDocument/2006/relationships/hyperlink" Target="https://eur-lex.europa.eu/eli/dir/2019/2162/oj" TargetMode="External" /><Relationship Id="flId5" Type="http://schemas.openxmlformats.org/officeDocument/2006/relationships/printerSettings" Target="/xl/printerSettings/printerSettings3.bin" /><Relationship Id="flId6" Type="http://schemas.openxmlformats.org/officeDocument/2006/relationships/vmlDrawing" Target="../drawings/vmlDrawing2.vml" /></Relationships>
</file>

<file path=xl/worksheets/_rels/sheet4.xml.rels><?xml version="1.0" encoding="utf-8" standalone="yes"?><Relationships xmlns="http://schemas.openxmlformats.org/package/2006/relationships"><Relationship Id="flId1" Type="http://schemas.openxmlformats.org/officeDocument/2006/relationships/printerSettings" Target="/xl/printerSettings/printerSettings4.bin" /><Relationship Id="flId2" Type="http://schemas.openxmlformats.org/officeDocument/2006/relationships/vmlDrawing" Target="../drawings/vmlDrawing3.vml" /></Relationships>
</file>

<file path=xl/worksheets/_rels/sheet7.xml.rels><?xml version="1.0" encoding="utf-8" standalone="yes"?><Relationships xmlns="http://schemas.openxmlformats.org/package/2006/relationships"><Relationship Id="flId1" Type="http://schemas.openxmlformats.org/officeDocument/2006/relationships/printerSettings" Target="/xl/printerSettings/printerSettings7.bin" /><Relationship Id="flId2" Type="http://schemas.openxmlformats.org/officeDocument/2006/relationships/vmlDrawing" Target="../drawings/vmlDrawing4.vml" /></Relationships>
</file>

<file path=xl/worksheets/_rels/sheet8.xml.rels><?xml version="1.0" encoding="utf-8" standalone="yes"?><Relationships xmlns="http://schemas.openxmlformats.org/package/2006/relationships"><Relationship Id="flId1" Type="http://schemas.openxmlformats.org/officeDocument/2006/relationships/hyperlink" Target="https://www.ing.com/Investor-relations/Fixed-income-information/Debt-securities-ING-Bank-N.V./Soft-Bullet-Covered-Bonds.htm" TargetMode="External" /><Relationship Id="flId2" Type="http://schemas.openxmlformats.org/officeDocument/2006/relationships/printerSettings" Target="/xl/printerSettings/printerSettings8.bin" /></Relationships>
</file>

<file path=xl/worksheets/_rels/sheet9.xml.rels><?xml version="1.0" encoding="utf-8" standalone="yes"?><Relationships xmlns="http://schemas.openxmlformats.org/package/2006/relationships"><Relationship Id="flId1" Type="http://schemas.openxmlformats.org/officeDocument/2006/relationships/printerSettings" Target="/xl/printerSettings/printerSettings9.bin" /></Relationships>
</file>

<file path=xl/worksheets/sheet1.xml><?xml version="1.0" encoding="utf-8"?>
<worksheet xmlns:r="http://schemas.openxmlformats.org/officeDocument/2006/relationships" xmlns="http://schemas.openxmlformats.org/spreadsheetml/2006/main">
  <sheetPr>
    <tabColor rgb="FFE36E00"/>
  </sheetPr>
  <dimension ref="A1:A174"/>
  <sheetViews>
    <sheetView showGridLines="0" topLeftCell="A1" zoomScale="60" zoomScaleNormal="60" workbookViewId="0"/>
  </sheetViews>
  <sheetFormatPr defaultColWidth="0" defaultRowHeight="15" zeroHeight="1"/>
  <cols>
    <col min="1" max="1" width="242" customWidth="1"/>
    <col min="2" max="16384" width="0" hidden="1"/>
  </cols>
  <sheetData>
    <row r="1" ht="31.5">
      <c r="A1" s="19" t="s">
        <v>762</v>
      </c>
    </row>
    <row r="2"/>
    <row r="3">
      <c r="A3" s="70"/>
    </row>
    <row r="4" ht="34.5">
      <c r="A4" s="71" t="s">
        <v>763</v>
      </c>
    </row>
    <row r="5" ht="34.5">
      <c r="A5" s="71" t="s">
        <v>764</v>
      </c>
    </row>
    <row r="6" ht="51.75">
      <c r="A6" s="71" t="s">
        <v>765</v>
      </c>
    </row>
    <row r="7" ht="17.25">
      <c r="A7" s="71"/>
    </row>
    <row r="8" ht="18.75">
      <c r="A8" s="72" t="s">
        <v>766</v>
      </c>
    </row>
    <row r="9" ht="34.5">
      <c r="A9" s="73" t="s">
        <v>928</v>
      </c>
    </row>
    <row r="10" ht="86.25">
      <c r="A10" s="74" t="s">
        <v>767</v>
      </c>
    </row>
    <row r="11" ht="34.5">
      <c r="A11" s="74" t="s">
        <v>768</v>
      </c>
    </row>
    <row r="12" ht="17.25">
      <c r="A12" s="74" t="s">
        <v>769</v>
      </c>
    </row>
    <row r="13" ht="17.25">
      <c r="A13" s="74" t="s">
        <v>770</v>
      </c>
    </row>
    <row r="14" ht="34.5">
      <c r="A14" s="74" t="s">
        <v>771</v>
      </c>
    </row>
    <row r="15" ht="17.25">
      <c r="A15" s="74"/>
    </row>
    <row r="16" ht="18.75">
      <c r="A16" s="72" t="s">
        <v>772</v>
      </c>
    </row>
    <row r="17" ht="17.25">
      <c r="A17" s="75" t="s">
        <v>773</v>
      </c>
    </row>
    <row r="18" ht="34.5">
      <c r="A18" s="76" t="s">
        <v>774</v>
      </c>
    </row>
    <row r="19" ht="34.5">
      <c r="A19" s="76" t="s">
        <v>775</v>
      </c>
    </row>
    <row r="20" ht="51.75">
      <c r="A20" s="76" t="s">
        <v>776</v>
      </c>
    </row>
    <row r="21" ht="86.25">
      <c r="A21" s="76" t="s">
        <v>777</v>
      </c>
    </row>
    <row r="22" ht="51.75">
      <c r="A22" s="76" t="s">
        <v>778</v>
      </c>
    </row>
    <row r="23" ht="34.5">
      <c r="A23" s="76" t="s">
        <v>779</v>
      </c>
    </row>
    <row r="24" ht="17.25">
      <c r="A24" s="76" t="s">
        <v>780</v>
      </c>
    </row>
    <row r="25" ht="17.25">
      <c r="A25" s="75" t="s">
        <v>781</v>
      </c>
    </row>
    <row r="26" ht="51.75">
      <c r="A26" s="77" t="s">
        <v>782</v>
      </c>
    </row>
    <row r="27" ht="17.25">
      <c r="A27" s="77" t="s">
        <v>783</v>
      </c>
    </row>
    <row r="28" ht="17.25">
      <c r="A28" s="75" t="s">
        <v>784</v>
      </c>
    </row>
    <row r="29" ht="34.5">
      <c r="A29" s="76" t="s">
        <v>785</v>
      </c>
    </row>
    <row r="30" ht="34.5">
      <c r="A30" s="76" t="s">
        <v>786</v>
      </c>
    </row>
    <row r="31" ht="34.5">
      <c r="A31" s="76" t="s">
        <v>787</v>
      </c>
    </row>
    <row r="32" ht="34.5">
      <c r="A32" s="76" t="s">
        <v>788</v>
      </c>
    </row>
    <row r="33" ht="17.25">
      <c r="A33" s="76"/>
    </row>
    <row r="34" ht="18.75">
      <c r="A34" s="72" t="s">
        <v>789</v>
      </c>
    </row>
    <row r="35" ht="17.25">
      <c r="A35" s="75" t="s">
        <v>790</v>
      </c>
    </row>
    <row r="36" ht="34.5">
      <c r="A36" s="76" t="s">
        <v>791</v>
      </c>
    </row>
    <row r="37" ht="34.5">
      <c r="A37" s="76" t="s">
        <v>792</v>
      </c>
    </row>
    <row r="38" ht="34.5">
      <c r="A38" s="76" t="s">
        <v>793</v>
      </c>
    </row>
    <row r="39" ht="17.25">
      <c r="A39" s="76" t="s">
        <v>794</v>
      </c>
    </row>
    <row r="40" ht="34.5">
      <c r="A40" s="76" t="s">
        <v>795</v>
      </c>
    </row>
    <row r="41" ht="17.25">
      <c r="A41" s="75" t="s">
        <v>796</v>
      </c>
    </row>
    <row r="42" ht="17.25">
      <c r="A42" s="76" t="s">
        <v>797</v>
      </c>
    </row>
    <row r="43" ht="17.25">
      <c r="A43" s="77" t="s">
        <v>798</v>
      </c>
    </row>
    <row r="44" ht="17.25">
      <c r="A44" s="75" t="s">
        <v>799</v>
      </c>
    </row>
    <row r="45" ht="34.5">
      <c r="A45" s="77" t="s">
        <v>800</v>
      </c>
    </row>
    <row r="46" ht="34.5">
      <c r="A46" s="76" t="s">
        <v>801</v>
      </c>
    </row>
    <row r="47" ht="51.75">
      <c r="A47" s="76" t="s">
        <v>802</v>
      </c>
    </row>
    <row r="48" ht="17.25">
      <c r="A48" s="76" t="s">
        <v>803</v>
      </c>
    </row>
    <row r="49" ht="17.25">
      <c r="A49" s="77" t="s">
        <v>804</v>
      </c>
    </row>
    <row r="50" ht="17.25">
      <c r="A50" s="75" t="s">
        <v>805</v>
      </c>
    </row>
    <row r="51" ht="34.5">
      <c r="A51" s="77" t="s">
        <v>806</v>
      </c>
    </row>
    <row r="52" ht="17.25">
      <c r="A52" s="76" t="s">
        <v>807</v>
      </c>
    </row>
    <row r="53" ht="34.5">
      <c r="A53" s="77" t="s">
        <v>808</v>
      </c>
    </row>
    <row r="54" ht="17.25">
      <c r="A54" s="75" t="s">
        <v>809</v>
      </c>
    </row>
    <row r="55" ht="17.25">
      <c r="A55" s="77" t="s">
        <v>810</v>
      </c>
    </row>
    <row r="56" ht="34.5">
      <c r="A56" s="76" t="s">
        <v>811</v>
      </c>
    </row>
    <row r="57" ht="17.25">
      <c r="A57" s="76" t="s">
        <v>812</v>
      </c>
    </row>
    <row r="58" ht="17.25">
      <c r="A58" s="76" t="s">
        <v>813</v>
      </c>
    </row>
    <row r="59" ht="17.25">
      <c r="A59" s="75" t="s">
        <v>814</v>
      </c>
    </row>
    <row r="60" ht="34.5">
      <c r="A60" s="76" t="s">
        <v>815</v>
      </c>
    </row>
    <row r="61" ht="17.25">
      <c r="A61" s="78"/>
    </row>
    <row r="62" ht="18.75">
      <c r="A62" s="72" t="s">
        <v>816</v>
      </c>
    </row>
    <row r="63" ht="17.25">
      <c r="A63" s="75" t="s">
        <v>817</v>
      </c>
    </row>
    <row r="64" ht="34.5">
      <c r="A64" s="76" t="s">
        <v>818</v>
      </c>
    </row>
    <row r="65" ht="17.25">
      <c r="A65" s="76" t="s">
        <v>819</v>
      </c>
    </row>
    <row r="66" ht="34.5">
      <c r="A66" s="74" t="s">
        <v>820</v>
      </c>
    </row>
    <row r="67" ht="34.5">
      <c r="A67" s="74" t="s">
        <v>821</v>
      </c>
    </row>
    <row r="68" ht="34.5">
      <c r="A68" s="74" t="s">
        <v>822</v>
      </c>
    </row>
    <row r="69" ht="17.25">
      <c r="A69" s="79" t="s">
        <v>823</v>
      </c>
    </row>
    <row r="70" ht="51.75">
      <c r="A70" s="74" t="s">
        <v>824</v>
      </c>
    </row>
    <row r="71" ht="17.25">
      <c r="A71" s="74" t="s">
        <v>825</v>
      </c>
    </row>
    <row r="72" ht="17.25">
      <c r="A72" s="79" t="s">
        <v>826</v>
      </c>
    </row>
    <row r="73" ht="17.25">
      <c r="A73" s="74" t="s">
        <v>827</v>
      </c>
    </row>
    <row r="74" ht="17.25">
      <c r="A74" s="79" t="s">
        <v>828</v>
      </c>
    </row>
    <row r="75" ht="34.5">
      <c r="A75" s="74" t="s">
        <v>829</v>
      </c>
    </row>
    <row r="76" ht="17.25">
      <c r="A76" s="74" t="s">
        <v>830</v>
      </c>
    </row>
    <row r="77" ht="51.75">
      <c r="A77" s="74" t="s">
        <v>831</v>
      </c>
    </row>
    <row r="78" ht="17.25">
      <c r="A78" s="79" t="s">
        <v>832</v>
      </c>
    </row>
    <row r="79" ht="17.25">
      <c r="A79" s="73" t="s">
        <v>833</v>
      </c>
    </row>
    <row r="80" ht="17.25">
      <c r="A80" s="79" t="s">
        <v>834</v>
      </c>
    </row>
    <row r="81" ht="34.5">
      <c r="A81" s="74" t="s">
        <v>835</v>
      </c>
    </row>
    <row r="82" ht="34.5">
      <c r="A82" s="74" t="s">
        <v>836</v>
      </c>
    </row>
    <row r="83" ht="34.5">
      <c r="A83" s="74" t="s">
        <v>837</v>
      </c>
    </row>
    <row r="84" ht="34.5">
      <c r="A84" s="74" t="s">
        <v>838</v>
      </c>
    </row>
    <row r="85" ht="34.5">
      <c r="A85" s="74" t="s">
        <v>839</v>
      </c>
    </row>
    <row r="86" ht="17.25">
      <c r="A86" s="79" t="s">
        <v>840</v>
      </c>
    </row>
    <row r="87" ht="17.25">
      <c r="A87" s="74" t="s">
        <v>841</v>
      </c>
    </row>
    <row r="88" ht="34.5">
      <c r="A88" s="74" t="s">
        <v>842</v>
      </c>
    </row>
    <row r="89" ht="17.25">
      <c r="A89" s="79" t="s">
        <v>843</v>
      </c>
    </row>
    <row r="90" ht="34.5">
      <c r="A90" s="74" t="s">
        <v>844</v>
      </c>
    </row>
    <row r="91" ht="17.25">
      <c r="A91" s="79" t="s">
        <v>845</v>
      </c>
    </row>
    <row r="92" ht="17.25">
      <c r="A92" s="73" t="s">
        <v>846</v>
      </c>
    </row>
    <row r="93" ht="17.25">
      <c r="A93" s="74" t="s">
        <v>847</v>
      </c>
    </row>
    <row r="94" ht="17.25">
      <c r="A94" s="74"/>
    </row>
    <row r="95" ht="18.75">
      <c r="A95" s="72" t="s">
        <v>848</v>
      </c>
    </row>
    <row r="96" ht="34.5">
      <c r="A96" s="73" t="s">
        <v>849</v>
      </c>
    </row>
    <row r="97" ht="17.25">
      <c r="A97" s="73" t="s">
        <v>850</v>
      </c>
    </row>
    <row r="98" ht="17.25">
      <c r="A98" s="79" t="s">
        <v>851</v>
      </c>
    </row>
    <row r="99" ht="17.25">
      <c r="A99" s="71" t="s">
        <v>852</v>
      </c>
    </row>
    <row r="100" ht="17.25">
      <c r="A100" s="74" t="s">
        <v>853</v>
      </c>
    </row>
    <row r="101" ht="17.25">
      <c r="A101" s="74" t="s">
        <v>854</v>
      </c>
    </row>
    <row r="102" ht="17.25">
      <c r="A102" s="74" t="s">
        <v>855</v>
      </c>
    </row>
    <row r="103" ht="17.25">
      <c r="A103" s="74" t="s">
        <v>856</v>
      </c>
    </row>
    <row r="104" ht="34.5">
      <c r="A104" s="74" t="s">
        <v>857</v>
      </c>
    </row>
    <row r="105" ht="17.25">
      <c r="A105" s="71" t="s">
        <v>858</v>
      </c>
    </row>
    <row r="106" ht="17.25">
      <c r="A106" s="74" t="s">
        <v>859</v>
      </c>
    </row>
    <row r="107" ht="17.25">
      <c r="A107" s="74" t="s">
        <v>860</v>
      </c>
    </row>
    <row r="108" ht="17.25">
      <c r="A108" s="74" t="s">
        <v>861</v>
      </c>
    </row>
    <row r="109" ht="17.25">
      <c r="A109" s="74" t="s">
        <v>862</v>
      </c>
    </row>
    <row r="110" ht="17.25">
      <c r="A110" s="74" t="s">
        <v>863</v>
      </c>
    </row>
    <row r="111" ht="17.25">
      <c r="A111" s="74" t="s">
        <v>864</v>
      </c>
    </row>
    <row r="112" ht="17.25">
      <c r="A112" s="79" t="s">
        <v>865</v>
      </c>
    </row>
    <row r="113" ht="17.25">
      <c r="A113" s="74" t="s">
        <v>866</v>
      </c>
    </row>
    <row r="114" ht="17.25">
      <c r="A114" s="71" t="s">
        <v>867</v>
      </c>
    </row>
    <row r="115" ht="17.25">
      <c r="A115" s="74" t="s">
        <v>868</v>
      </c>
    </row>
    <row r="116" ht="17.25">
      <c r="A116" s="74" t="s">
        <v>869</v>
      </c>
    </row>
    <row r="117" ht="17.25">
      <c r="A117" s="71" t="s">
        <v>870</v>
      </c>
    </row>
    <row r="118" ht="17.25">
      <c r="A118" s="74" t="s">
        <v>871</v>
      </c>
    </row>
    <row r="119" ht="17.25">
      <c r="A119" s="74" t="s">
        <v>872</v>
      </c>
    </row>
    <row r="120" ht="17.25">
      <c r="A120" s="74" t="s">
        <v>873</v>
      </c>
    </row>
    <row r="121" ht="17.25">
      <c r="A121" s="79" t="s">
        <v>874</v>
      </c>
    </row>
    <row r="122" ht="17.25">
      <c r="A122" s="71" t="s">
        <v>875</v>
      </c>
    </row>
    <row r="123" ht="17.25">
      <c r="A123" s="71" t="s">
        <v>876</v>
      </c>
    </row>
    <row r="124" ht="17.25">
      <c r="A124" s="74" t="s">
        <v>877</v>
      </c>
    </row>
    <row r="125" ht="17.25">
      <c r="A125" s="74" t="s">
        <v>878</v>
      </c>
    </row>
    <row r="126" ht="17.25">
      <c r="A126" s="74" t="s">
        <v>879</v>
      </c>
    </row>
    <row r="127" ht="17.25">
      <c r="A127" s="74" t="s">
        <v>880</v>
      </c>
    </row>
    <row r="128" ht="17.25">
      <c r="A128" s="74" t="s">
        <v>881</v>
      </c>
    </row>
    <row r="129" ht="17.25">
      <c r="A129" s="79" t="s">
        <v>882</v>
      </c>
    </row>
    <row r="130" ht="34.5">
      <c r="A130" s="74" t="s">
        <v>883</v>
      </c>
    </row>
    <row r="131" ht="69">
      <c r="A131" s="74" t="s">
        <v>884</v>
      </c>
    </row>
    <row r="132" ht="34.5">
      <c r="A132" s="74" t="s">
        <v>885</v>
      </c>
    </row>
    <row r="133" ht="17.25">
      <c r="A133" s="79" t="s">
        <v>886</v>
      </c>
    </row>
    <row r="134" ht="34.5">
      <c r="A134" s="71" t="s">
        <v>887</v>
      </c>
    </row>
    <row r="135" ht="17.25">
      <c r="A135" s="71"/>
    </row>
    <row r="136" ht="18.75">
      <c r="A136" s="72" t="s">
        <v>888</v>
      </c>
    </row>
    <row r="137" ht="17.25">
      <c r="A137" s="74" t="s">
        <v>889</v>
      </c>
    </row>
    <row r="138" ht="34.5">
      <c r="A138" s="76" t="s">
        <v>890</v>
      </c>
    </row>
    <row r="139" ht="34.5">
      <c r="A139" s="76" t="s">
        <v>891</v>
      </c>
    </row>
    <row r="140" ht="17.25">
      <c r="A140" s="75" t="s">
        <v>892</v>
      </c>
    </row>
    <row r="141" ht="17.25">
      <c r="A141" s="80" t="s">
        <v>893</v>
      </c>
    </row>
    <row r="142" ht="34.5">
      <c r="A142" s="77" t="s">
        <v>894</v>
      </c>
    </row>
    <row r="143" ht="17.25">
      <c r="A143" s="76" t="s">
        <v>895</v>
      </c>
    </row>
    <row r="144" ht="17.25">
      <c r="A144" s="76" t="s">
        <v>896</v>
      </c>
    </row>
    <row r="145" ht="17.25">
      <c r="A145" s="80" t="s">
        <v>897</v>
      </c>
    </row>
    <row r="146" ht="17.25">
      <c r="A146" s="75" t="s">
        <v>898</v>
      </c>
    </row>
    <row r="147" ht="17.25">
      <c r="A147" s="80" t="s">
        <v>899</v>
      </c>
    </row>
    <row r="148" ht="17.25">
      <c r="A148" s="76" t="s">
        <v>900</v>
      </c>
    </row>
    <row r="149" ht="17.25">
      <c r="A149" s="76" t="s">
        <v>901</v>
      </c>
    </row>
    <row r="150" ht="17.25">
      <c r="A150" s="76" t="s">
        <v>902</v>
      </c>
    </row>
    <row r="151" ht="34.5">
      <c r="A151" s="80" t="s">
        <v>903</v>
      </c>
    </row>
    <row r="152" ht="17.25">
      <c r="A152" s="75" t="s">
        <v>904</v>
      </c>
    </row>
    <row r="153" ht="17.25">
      <c r="A153" s="76" t="s">
        <v>905</v>
      </c>
    </row>
    <row r="154" ht="17.25">
      <c r="A154" s="76" t="s">
        <v>906</v>
      </c>
    </row>
    <row r="155" ht="17.25">
      <c r="A155" s="76" t="s">
        <v>907</v>
      </c>
    </row>
    <row r="156" ht="17.25">
      <c r="A156" s="76" t="s">
        <v>908</v>
      </c>
    </row>
    <row r="157" ht="34.5">
      <c r="A157" s="76" t="s">
        <v>909</v>
      </c>
    </row>
    <row r="158" ht="34.5">
      <c r="A158" s="76" t="s">
        <v>910</v>
      </c>
    </row>
    <row r="159" ht="17.25">
      <c r="A159" s="75" t="s">
        <v>911</v>
      </c>
    </row>
    <row r="160" ht="34.5">
      <c r="A160" s="76" t="s">
        <v>912</v>
      </c>
    </row>
    <row r="161" ht="34.5">
      <c r="A161" s="76" t="s">
        <v>913</v>
      </c>
    </row>
    <row r="162" ht="17.25">
      <c r="A162" s="76" t="s">
        <v>914</v>
      </c>
    </row>
    <row r="163" ht="17.25">
      <c r="A163" s="75" t="s">
        <v>915</v>
      </c>
    </row>
    <row r="164" ht="34.5">
      <c r="A164" s="77" t="s">
        <v>929</v>
      </c>
    </row>
    <row r="165" ht="34.5">
      <c r="A165" s="76" t="s">
        <v>916</v>
      </c>
    </row>
    <row r="166" ht="17.25">
      <c r="A166" s="75" t="s">
        <v>917</v>
      </c>
    </row>
    <row r="167" ht="17.25">
      <c r="A167" s="76" t="s">
        <v>918</v>
      </c>
    </row>
    <row r="168" ht="17.25">
      <c r="A168" s="75" t="s">
        <v>919</v>
      </c>
    </row>
    <row r="169" ht="17.25">
      <c r="A169" s="77" t="s">
        <v>920</v>
      </c>
    </row>
    <row r="170" ht="17.25" hidden="1">
      <c r="A170" s="77"/>
    </row>
    <row r="171" ht="17.25" hidden="1">
      <c r="A171" s="77"/>
    </row>
    <row r="172" ht="17.25" hidden="1">
      <c r="A172" s="77"/>
    </row>
    <row r="173" ht="17.25" hidden="1">
      <c r="A173" s="77"/>
    </row>
    <row r="174" ht="17.25" hidden="1">
      <c r="A174" s="77"/>
    </row>
  </sheetData>
  <pageMargins left="0.708661417322835" right="0.708661417322835" top="0.748031496062992" bottom="0.748031496062992" header="0.31496062992126" footer="0.31496062992126"/>
  <pageSetup paperSize="9" scale="50" fitToHeight="0" orientation="landscape" r:id="flId1"/>
  <headerFooter>
    <oddHeader>&amp;R&amp;G</oddHeader>
  </headerFooter>
  <rowBreaks count="1" manualBreakCount="1">
    <brk man="1" id="14"/>
  </rowBreaks>
  <legacyDrawingHF r:id="flId2"/>
</worksheet>
</file>

<file path=xl/worksheets/sheet10.xml><?xml version="1.0" encoding="utf-8"?>
<worksheet xmlns:r="http://schemas.openxmlformats.org/officeDocument/2006/relationships" xmlns="http://schemas.openxmlformats.org/spreadsheetml/2006/main">
  <sheetPr>
    <tabColor rgb="FF243386"/>
  </sheetPr>
  <dimension ref="A1:G639"/>
  <sheetViews>
    <sheetView topLeftCell="A1" zoomScale="75" zoomScaleNormal="75" workbookViewId="0"/>
  </sheetViews>
  <sheetFormatPr defaultColWidth="0" defaultRowHeight="15" zeroHeight="1"/>
  <cols>
    <col min="1" max="1" width="14.85546875" customWidth="1"/>
    <col min="2" max="2" width="64.85546875" customWidth="1"/>
    <col min="3" max="7" width="41" customWidth="1"/>
    <col min="8" max="16384" width="0" hidden="1"/>
  </cols>
  <sheetData>
    <row r="1" ht="31.5">
      <c r="A1" s="19" t="s">
        <v>1645</v>
      </c>
      <c r="B1" s="19"/>
      <c r="C1" s="20"/>
      <c r="D1" s="20"/>
      <c r="E1" s="20"/>
      <c r="F1" s="128" t="s">
        <v>1518</v>
      </c>
      <c r="G1" s="53"/>
    </row>
    <row r="2" ht="15.75" thickBot="1">
      <c r="A2" s="20"/>
      <c r="B2" s="21"/>
      <c r="C2" s="21"/>
      <c r="D2" s="20"/>
      <c r="E2" s="20"/>
      <c r="F2" s="20"/>
      <c r="G2" s="20"/>
    </row>
    <row r="3" ht="19.5" thickBot="1">
      <c r="A3" s="23"/>
      <c r="B3" s="24" t="s">
        <v>22</v>
      </c>
      <c r="C3" s="117"/>
      <c r="D3" s="23"/>
      <c r="E3" s="23"/>
      <c r="F3" s="20"/>
      <c r="G3" s="20"/>
    </row>
    <row r="4">
      <c r="A4" s="22"/>
      <c r="B4" s="22"/>
      <c r="C4" s="22"/>
      <c r="D4" s="22"/>
      <c r="E4" s="22"/>
      <c r="F4" s="22"/>
      <c r="G4" s="22"/>
    </row>
    <row r="5" ht="18.75">
      <c r="A5" s="26"/>
      <c r="B5" s="190" t="s">
        <v>1646</v>
      </c>
      <c r="C5" s="191"/>
      <c r="D5" s="22"/>
      <c r="E5" s="28"/>
      <c r="F5" s="28"/>
      <c r="G5" s="28"/>
    </row>
    <row r="6">
      <c r="A6" s="139"/>
      <c r="B6" s="192" t="s">
        <v>1647</v>
      </c>
      <c r="C6" s="192"/>
      <c r="D6" s="140"/>
      <c r="E6" s="22"/>
      <c r="F6" s="22"/>
      <c r="G6" s="22"/>
    </row>
    <row r="7">
      <c r="A7" s="22"/>
      <c r="B7" s="193" t="s">
        <v>1648</v>
      </c>
      <c r="C7" s="194"/>
      <c r="D7" s="140"/>
      <c r="E7" s="22"/>
      <c r="F7" s="22"/>
      <c r="G7" s="22"/>
    </row>
    <row r="8">
      <c r="A8" s="22"/>
      <c r="B8" s="195" t="s">
        <v>1649</v>
      </c>
      <c r="C8" s="196"/>
      <c r="D8" s="140"/>
      <c r="E8" s="22"/>
      <c r="F8" s="22"/>
      <c r="G8" s="22"/>
    </row>
    <row r="9" ht="15.75" thickBot="1">
      <c r="A9" s="22"/>
      <c r="B9" s="197" t="s">
        <v>1650</v>
      </c>
      <c r="C9" s="198"/>
      <c r="D9" s="22"/>
      <c r="E9" s="22"/>
      <c r="F9" s="22"/>
      <c r="G9" s="22"/>
    </row>
    <row r="10">
      <c r="A10" s="22"/>
      <c r="B10" s="141"/>
      <c r="C10" s="142"/>
      <c r="D10" s="22"/>
      <c r="E10" s="22"/>
      <c r="F10" s="22"/>
      <c r="G10" s="22"/>
    </row>
    <row r="11">
      <c r="A11" s="22"/>
      <c r="B11" s="32"/>
      <c r="C11" s="22"/>
      <c r="D11" s="22"/>
      <c r="E11" s="22"/>
      <c r="F11" s="22"/>
      <c r="G11" s="22"/>
    </row>
    <row r="12">
      <c r="A12" s="22"/>
      <c r="B12" s="32"/>
      <c r="C12" s="22"/>
      <c r="D12" s="22"/>
      <c r="E12" s="22"/>
      <c r="F12" s="22"/>
      <c r="G12" s="22"/>
    </row>
    <row r="13" ht="18.75">
      <c r="A13" s="33"/>
      <c r="B13" s="189" t="s">
        <v>1647</v>
      </c>
      <c r="C13" s="189"/>
      <c r="D13" s="33"/>
      <c r="E13" s="33"/>
      <c r="F13" s="33"/>
      <c r="G13" s="33"/>
    </row>
    <row r="14">
      <c r="A14" s="41"/>
      <c r="B14" s="41" t="s">
        <v>1651</v>
      </c>
      <c r="C14" s="41" t="s">
        <v>58</v>
      </c>
      <c r="D14" s="41" t="s">
        <v>1652</v>
      </c>
      <c r="E14" s="41"/>
      <c r="F14" s="41" t="s">
        <v>1653</v>
      </c>
      <c r="G14" s="41" t="s">
        <v>1654</v>
      </c>
    </row>
    <row r="15">
      <c r="A15" s="22" t="s">
        <v>1655</v>
      </c>
      <c r="B15" s="1" t="s">
        <v>1656</v>
      </c>
      <c r="C15" s="143"/>
      <c r="D15" s="144"/>
      <c r="F15" s="99" t="str">
        <f>IF(OR('B1. HTT Mortgage Assets'!$C$15=0,C15=""),"",C15/'B1. HTT Mortgage Assets'!$C$15)</f>
        <v/>
      </c>
      <c r="G15" s="99" t="str">
        <f>IF(OR('B1. HTT Mortgage Assets'!$F$28=0,D15=""),"",D15/'B1. HTT Mortgage Assets'!$F$28)</f>
        <v/>
      </c>
    </row>
    <row r="16">
      <c r="A16" s="22" t="s">
        <v>1657</v>
      </c>
      <c r="B16" s="39" t="s">
        <v>1658</v>
      </c>
      <c r="C16" s="143"/>
      <c r="D16" s="144"/>
      <c r="F16" s="99" t="str">
        <f>IF(OR('B1. HTT Mortgage Assets'!$C$15=0,C16=""),"",C16/'B1. HTT Mortgage Assets'!$C$15)</f>
        <v/>
      </c>
      <c r="G16" s="99" t="str">
        <f>IF(OR('B1. HTT Mortgage Assets'!$F$28=0,D16=""),"",D16/'B1. HTT Mortgage Assets'!$F$28)</f>
        <v/>
      </c>
    </row>
    <row r="17">
      <c r="A17" s="22" t="s">
        <v>1659</v>
      </c>
      <c r="B17" s="39" t="s">
        <v>1660</v>
      </c>
      <c r="C17" s="143"/>
      <c r="D17" s="144"/>
      <c r="F17" s="99" t="str">
        <f>IF(OR('B1. HTT Mortgage Assets'!$C$15=0,C17=""),"",C17/'B1. HTT Mortgage Assets'!$C$15)</f>
        <v/>
      </c>
      <c r="G17" s="99" t="str">
        <f>IF(OR('B1. HTT Mortgage Assets'!$F$28=0,D17=""),"",D17/'B1. HTT Mortgage Assets'!$F$28)</f>
        <v/>
      </c>
    </row>
    <row r="18">
      <c r="A18" s="22" t="s">
        <v>1661</v>
      </c>
      <c r="B18" s="39" t="s">
        <v>1662</v>
      </c>
      <c r="C18" s="95">
        <f>SUM(C15:C17)</f>
        <v>0</v>
      </c>
      <c r="D18" s="46">
        <f>SUM(D15:D17)</f>
        <v>0</v>
      </c>
      <c r="F18" s="99">
        <f>SUM(F15:F17)</f>
        <v>0</v>
      </c>
      <c r="G18" s="99">
        <f>SUM(G15:G17)</f>
        <v>0</v>
      </c>
    </row>
    <row r="19" hidden="1">
      <c r="A19" s="39" t="s">
        <v>1663</v>
      </c>
      <c r="B19" s="145" t="s">
        <v>90</v>
      </c>
      <c r="C19" s="114"/>
      <c r="D19" s="114"/>
      <c r="F19" s="39"/>
      <c r="G19" s="39"/>
    </row>
    <row r="20" hidden="1">
      <c r="A20" s="39" t="s">
        <v>1664</v>
      </c>
      <c r="B20" s="145" t="s">
        <v>90</v>
      </c>
      <c r="C20" s="114"/>
      <c r="D20" s="114"/>
      <c r="F20" s="39"/>
      <c r="G20" s="39"/>
    </row>
    <row r="21" hidden="1">
      <c r="A21" s="39" t="s">
        <v>1665</v>
      </c>
      <c r="B21" s="145" t="s">
        <v>90</v>
      </c>
      <c r="C21" s="114"/>
      <c r="D21" s="114"/>
      <c r="F21" s="39"/>
      <c r="G21" s="39"/>
    </row>
    <row r="22" hidden="1">
      <c r="A22" s="39" t="s">
        <v>1666</v>
      </c>
      <c r="B22" s="145" t="s">
        <v>90</v>
      </c>
      <c r="C22" s="114"/>
      <c r="D22" s="114"/>
      <c r="F22" s="39"/>
      <c r="G22" s="39"/>
    </row>
    <row r="23" hidden="1">
      <c r="A23" s="39" t="s">
        <v>1667</v>
      </c>
      <c r="B23" s="145" t="s">
        <v>90</v>
      </c>
      <c r="C23" s="114"/>
      <c r="D23" s="114"/>
      <c r="F23" s="39"/>
      <c r="G23" s="39"/>
    </row>
    <row r="24" ht="18.75">
      <c r="A24" s="33"/>
      <c r="B24" s="189" t="s">
        <v>1648</v>
      </c>
      <c r="C24" s="189"/>
      <c r="D24" s="33"/>
      <c r="E24" s="33"/>
      <c r="F24" s="33"/>
      <c r="G24" s="33"/>
    </row>
    <row r="25">
      <c r="A25" s="41"/>
      <c r="B25" s="41" t="s">
        <v>1668</v>
      </c>
      <c r="C25" s="41" t="s">
        <v>58</v>
      </c>
      <c r="D25" s="41"/>
      <c r="E25" s="41"/>
      <c r="F25" s="41" t="s">
        <v>1669</v>
      </c>
      <c r="G25" s="41"/>
    </row>
    <row r="26">
      <c r="A26" s="22" t="s">
        <v>1670</v>
      </c>
      <c r="B26" s="22" t="s">
        <v>392</v>
      </c>
      <c r="C26" s="113"/>
      <c r="D26" s="93"/>
      <c r="E26" s="22"/>
      <c r="F26" s="99" t="str">
        <f>IF($C$29=0,"",IF(C26="","",C26/$C$29))</f>
        <v/>
      </c>
    </row>
    <row r="27">
      <c r="A27" s="22" t="s">
        <v>1671</v>
      </c>
      <c r="B27" s="22" t="s">
        <v>394</v>
      </c>
      <c r="C27" s="113"/>
      <c r="D27" s="93"/>
      <c r="E27" s="22"/>
      <c r="F27" s="99" t="str">
        <f>IF($C$29=0,"",IF(C27="","",C27/$C$29))</f>
        <v/>
      </c>
    </row>
    <row r="28">
      <c r="A28" s="22" t="s">
        <v>1672</v>
      </c>
      <c r="B28" s="22" t="s">
        <v>86</v>
      </c>
      <c r="C28" s="113"/>
      <c r="D28" s="93"/>
      <c r="E28" s="22"/>
      <c r="F28" s="99" t="str">
        <f>IF($C$29=0,"",IF(C28="","",C28/$C$29))</f>
        <v/>
      </c>
    </row>
    <row r="29">
      <c r="A29" s="22" t="s">
        <v>1673</v>
      </c>
      <c r="B29" s="84" t="s">
        <v>88</v>
      </c>
      <c r="C29" s="93">
        <f>SUM(C26:C28)</f>
        <v>0</v>
      </c>
      <c r="D29" s="22"/>
      <c r="E29" s="22"/>
      <c r="F29" s="90">
        <f>SUM(F26:F28)</f>
        <v>0</v>
      </c>
    </row>
    <row r="30">
      <c r="A30" s="22" t="s">
        <v>1674</v>
      </c>
      <c r="B30" s="50" t="s">
        <v>930</v>
      </c>
      <c r="C30" s="113"/>
      <c r="D30" s="22"/>
      <c r="E30" s="22"/>
      <c r="F30" s="99" t="str">
        <f>IF($C$29=0,"",IF(C30="","",C30/$C$29))</f>
        <v/>
      </c>
    </row>
    <row r="31">
      <c r="A31" s="22" t="s">
        <v>1675</v>
      </c>
      <c r="B31" s="50" t="s">
        <v>1676</v>
      </c>
      <c r="C31" s="113"/>
      <c r="D31" s="22"/>
      <c r="E31" s="22"/>
      <c r="F31" s="99" t="str">
        <f>IF($C$29=0,"",IF(C31="","",C31/$C$29))</f>
        <v/>
      </c>
      <c r="G31" s="28"/>
    </row>
    <row r="32">
      <c r="A32" s="22" t="s">
        <v>1677</v>
      </c>
      <c r="B32" s="50" t="s">
        <v>1678</v>
      </c>
      <c r="C32" s="113"/>
      <c r="D32" s="22"/>
      <c r="E32" s="22"/>
      <c r="F32" s="99" t="str">
        <f>IF($C$29=0,"",IF(C32="","",C32/$C$29))</f>
        <v/>
      </c>
      <c r="G32" s="28"/>
    </row>
    <row r="33">
      <c r="A33" s="22" t="s">
        <v>1679</v>
      </c>
      <c r="B33" s="50" t="s">
        <v>1680</v>
      </c>
      <c r="C33" s="113"/>
      <c r="D33" s="22"/>
      <c r="E33" s="22"/>
      <c r="F33" s="99" t="str">
        <f>IF($C$29=0,"",IF(C33="","",C33/$C$29))</f>
        <v/>
      </c>
      <c r="G33" s="28"/>
    </row>
    <row r="34">
      <c r="A34" s="22" t="s">
        <v>1681</v>
      </c>
      <c r="B34" s="50" t="s">
        <v>1682</v>
      </c>
      <c r="C34" s="113"/>
      <c r="D34" s="22"/>
      <c r="E34" s="22"/>
      <c r="F34" s="99" t="str">
        <f>IF($C$29=0,"",IF(C34="","",C34/$C$29))</f>
        <v/>
      </c>
      <c r="G34" s="28"/>
    </row>
    <row r="35">
      <c r="A35" s="22" t="s">
        <v>1683</v>
      </c>
      <c r="B35" s="50" t="s">
        <v>1684</v>
      </c>
      <c r="C35" s="113"/>
      <c r="D35" s="22"/>
      <c r="E35" s="22"/>
      <c r="F35" s="99" t="str">
        <f>IF($C$29=0,"",IF(C35="","",C35/$C$29))</f>
        <v/>
      </c>
      <c r="G35" s="28"/>
    </row>
    <row r="36">
      <c r="A36" s="22" t="s">
        <v>1685</v>
      </c>
      <c r="B36" s="50" t="s">
        <v>1686</v>
      </c>
      <c r="C36" s="113"/>
      <c r="D36" s="22"/>
      <c r="E36" s="22"/>
      <c r="F36" s="99" t="str">
        <f>IF($C$29=0,"",IF(C36="","",C36/$C$29))</f>
        <v/>
      </c>
      <c r="G36" s="28"/>
    </row>
    <row r="37">
      <c r="A37" s="22" t="s">
        <v>1687</v>
      </c>
      <c r="B37" s="50" t="s">
        <v>1688</v>
      </c>
      <c r="C37" s="113"/>
      <c r="D37" s="22"/>
      <c r="E37" s="22"/>
      <c r="F37" s="99" t="str">
        <f>IF($C$29=0,"",IF(C37="","",C37/$C$29))</f>
        <v/>
      </c>
      <c r="G37" s="28"/>
    </row>
    <row r="38">
      <c r="A38" s="22" t="s">
        <v>1689</v>
      </c>
      <c r="B38" s="50" t="s">
        <v>1690</v>
      </c>
      <c r="C38" s="113"/>
      <c r="D38" s="22"/>
      <c r="F38" s="99" t="str">
        <f>IF($C$29=0,"",IF(C38="","",C38/$C$29))</f>
        <v/>
      </c>
      <c r="G38" s="28"/>
    </row>
    <row r="39">
      <c r="A39" s="22" t="s">
        <v>1691</v>
      </c>
      <c r="B39" s="145" t="s">
        <v>1692</v>
      </c>
      <c r="C39" s="113"/>
      <c r="D39" s="22"/>
      <c r="F39" s="99" t="str">
        <f>IF($C$29=0,"",IF(C39="","",C39/$C$29))</f>
        <v/>
      </c>
      <c r="G39" s="39"/>
    </row>
    <row r="40" hidden="1">
      <c r="A40" s="22" t="s">
        <v>1693</v>
      </c>
      <c r="B40" s="145" t="s">
        <v>90</v>
      </c>
      <c r="C40" s="146"/>
      <c r="D40" s="51"/>
      <c r="F40" s="39"/>
      <c r="G40" s="39"/>
    </row>
    <row r="41" hidden="1">
      <c r="A41" s="22" t="s">
        <v>1694</v>
      </c>
      <c r="B41" s="145" t="s">
        <v>90</v>
      </c>
      <c r="C41" s="146"/>
      <c r="D41" s="51"/>
      <c r="E41" s="51"/>
      <c r="F41" s="39"/>
      <c r="G41" s="39"/>
    </row>
    <row r="42" hidden="1">
      <c r="A42" s="22" t="s">
        <v>1695</v>
      </c>
      <c r="B42" s="145" t="s">
        <v>90</v>
      </c>
      <c r="C42" s="146"/>
      <c r="D42" s="51"/>
      <c r="E42" s="51"/>
      <c r="F42" s="39"/>
      <c r="G42" s="39"/>
    </row>
    <row r="43" hidden="1">
      <c r="A43" s="22" t="s">
        <v>1696</v>
      </c>
      <c r="B43" s="145" t="s">
        <v>90</v>
      </c>
      <c r="C43" s="146"/>
      <c r="D43" s="51"/>
      <c r="E43" s="51"/>
      <c r="F43" s="39"/>
      <c r="G43" s="39"/>
    </row>
    <row r="44" hidden="1">
      <c r="A44" s="22" t="s">
        <v>1697</v>
      </c>
      <c r="B44" s="145" t="s">
        <v>90</v>
      </c>
      <c r="C44" s="146"/>
      <c r="D44" s="51"/>
      <c r="E44" s="51"/>
      <c r="F44" s="39"/>
      <c r="G44" s="39"/>
    </row>
    <row r="45" hidden="1">
      <c r="A45" s="22" t="s">
        <v>1698</v>
      </c>
      <c r="B45" s="145" t="s">
        <v>90</v>
      </c>
      <c r="C45" s="146"/>
      <c r="D45" s="51"/>
      <c r="E45" s="51"/>
      <c r="F45" s="39"/>
      <c r="G45" s="39"/>
    </row>
    <row r="46" hidden="1">
      <c r="A46" s="22" t="s">
        <v>1699</v>
      </c>
      <c r="B46" s="145" t="s">
        <v>90</v>
      </c>
      <c r="C46" s="146"/>
      <c r="D46" s="51"/>
      <c r="E46" s="51"/>
      <c r="F46" s="39"/>
    </row>
    <row r="47" hidden="1">
      <c r="A47" s="22" t="s">
        <v>1700</v>
      </c>
      <c r="B47" s="145" t="s">
        <v>90</v>
      </c>
      <c r="C47" s="146"/>
      <c r="D47" s="51"/>
      <c r="E47" s="51"/>
      <c r="F47" s="39"/>
    </row>
    <row r="48">
      <c r="A48" s="41"/>
      <c r="B48" s="41" t="s">
        <v>409</v>
      </c>
      <c r="C48" s="41" t="s">
        <v>410</v>
      </c>
      <c r="D48" s="41" t="s">
        <v>411</v>
      </c>
      <c r="E48" s="41"/>
      <c r="F48" s="41" t="s">
        <v>1701</v>
      </c>
      <c r="G48" s="41"/>
    </row>
    <row r="49">
      <c r="A49" s="22" t="s">
        <v>1702</v>
      </c>
      <c r="B49" s="22" t="s">
        <v>1703</v>
      </c>
      <c r="C49" s="147"/>
      <c r="D49" s="147"/>
      <c r="E49" s="22"/>
      <c r="F49" s="147"/>
      <c r="G49" s="39"/>
    </row>
    <row r="50">
      <c r="A50" s="22" t="s">
        <v>1704</v>
      </c>
      <c r="B50" s="137" t="s">
        <v>416</v>
      </c>
      <c r="C50" s="147"/>
      <c r="D50" s="147"/>
      <c r="E50" s="22"/>
      <c r="F50" s="182"/>
      <c r="G50" s="39"/>
    </row>
    <row r="51">
      <c r="A51" s="22" t="s">
        <v>1705</v>
      </c>
      <c r="B51" s="137" t="s">
        <v>418</v>
      </c>
      <c r="C51" s="147"/>
      <c r="D51" s="147"/>
      <c r="E51" s="22"/>
      <c r="F51" s="182"/>
      <c r="G51" s="39"/>
    </row>
    <row r="52" hidden="1">
      <c r="A52" s="22" t="s">
        <v>1706</v>
      </c>
      <c r="B52" s="37"/>
      <c r="C52" s="22"/>
      <c r="D52" s="22"/>
      <c r="E52" s="22"/>
      <c r="F52" s="22"/>
      <c r="G52" s="39"/>
    </row>
    <row r="53" hidden="1">
      <c r="A53" s="22" t="s">
        <v>1707</v>
      </c>
      <c r="B53" s="37"/>
      <c r="C53" s="22"/>
      <c r="D53" s="22"/>
      <c r="E53" s="22"/>
      <c r="F53" s="22"/>
      <c r="G53" s="39"/>
    </row>
    <row r="54" hidden="1">
      <c r="A54" s="22" t="s">
        <v>1708</v>
      </c>
      <c r="B54" s="37"/>
      <c r="C54" s="22"/>
      <c r="D54" s="22"/>
      <c r="E54" s="22"/>
      <c r="F54" s="22"/>
      <c r="G54" s="39"/>
    </row>
    <row r="55" hidden="1">
      <c r="A55" s="22" t="s">
        <v>1709</v>
      </c>
      <c r="B55" s="37"/>
      <c r="C55" s="22"/>
      <c r="D55" s="22"/>
      <c r="E55" s="22"/>
      <c r="F55" s="22"/>
      <c r="G55" s="39"/>
    </row>
    <row r="56">
      <c r="A56" s="41"/>
      <c r="B56" s="41" t="s">
        <v>421</v>
      </c>
      <c r="C56" s="41" t="s">
        <v>422</v>
      </c>
      <c r="D56" s="41" t="s">
        <v>423</v>
      </c>
      <c r="E56" s="41"/>
      <c r="F56" s="41" t="s">
        <v>1710</v>
      </c>
      <c r="G56" s="41"/>
    </row>
    <row r="57">
      <c r="A57" s="22" t="s">
        <v>1711</v>
      </c>
      <c r="B57" s="22" t="s">
        <v>425</v>
      </c>
      <c r="C57" s="115"/>
      <c r="D57" s="115"/>
      <c r="E57" s="107"/>
      <c r="F57" s="115"/>
      <c r="G57" s="39"/>
    </row>
    <row r="58" hidden="1">
      <c r="A58" s="22" t="s">
        <v>1712</v>
      </c>
      <c r="B58" s="22"/>
      <c r="C58" s="90"/>
      <c r="D58" s="90"/>
      <c r="E58" s="107"/>
      <c r="F58" s="90"/>
      <c r="G58" s="39"/>
    </row>
    <row r="59" hidden="1">
      <c r="A59" s="22" t="s">
        <v>1713</v>
      </c>
      <c r="B59" s="22"/>
      <c r="C59" s="90"/>
      <c r="D59" s="90"/>
      <c r="E59" s="107"/>
      <c r="F59" s="90"/>
      <c r="G59" s="39"/>
    </row>
    <row r="60" hidden="1">
      <c r="A60" s="22" t="s">
        <v>1714</v>
      </c>
      <c r="B60" s="22"/>
      <c r="C60" s="90"/>
      <c r="D60" s="90"/>
      <c r="E60" s="107"/>
      <c r="F60" s="90"/>
      <c r="G60" s="39"/>
    </row>
    <row r="61" hidden="1">
      <c r="A61" s="22" t="s">
        <v>1715</v>
      </c>
      <c r="B61" s="22"/>
      <c r="C61" s="90"/>
      <c r="D61" s="90"/>
      <c r="E61" s="107"/>
      <c r="F61" s="90"/>
      <c r="G61" s="39"/>
    </row>
    <row r="62" hidden="1">
      <c r="A62" s="22" t="s">
        <v>1716</v>
      </c>
      <c r="B62" s="22"/>
      <c r="C62" s="90"/>
      <c r="D62" s="90"/>
      <c r="E62" s="107"/>
      <c r="F62" s="90"/>
      <c r="G62" s="39"/>
    </row>
    <row r="63" hidden="1">
      <c r="A63" s="22" t="s">
        <v>1717</v>
      </c>
      <c r="B63" s="22"/>
      <c r="C63" s="90"/>
      <c r="D63" s="90"/>
      <c r="E63" s="107"/>
      <c r="F63" s="90"/>
      <c r="G63" s="39"/>
    </row>
    <row r="64">
      <c r="A64" s="41"/>
      <c r="B64" s="41" t="s">
        <v>432</v>
      </c>
      <c r="C64" s="41" t="s">
        <v>422</v>
      </c>
      <c r="D64" s="41" t="s">
        <v>423</v>
      </c>
      <c r="E64" s="41"/>
      <c r="F64" s="41" t="s">
        <v>1710</v>
      </c>
      <c r="G64" s="41"/>
    </row>
    <row r="65">
      <c r="A65" s="22" t="s">
        <v>1718</v>
      </c>
      <c r="B65" s="63" t="s">
        <v>434</v>
      </c>
      <c r="C65" s="149">
        <f>SUM(C66:C92)</f>
        <v>0</v>
      </c>
      <c r="D65" s="149">
        <f>SUM(D66:D92)</f>
        <v>0</v>
      </c>
      <c r="E65" s="90"/>
      <c r="F65" s="149">
        <f>SUM(F66:F92)</f>
        <v>0</v>
      </c>
      <c r="G65" s="39"/>
    </row>
    <row r="66">
      <c r="A66" s="22" t="s">
        <v>1719</v>
      </c>
      <c r="B66" s="22" t="s">
        <v>436</v>
      </c>
      <c r="C66" s="115"/>
      <c r="D66" s="115"/>
      <c r="E66" s="90"/>
      <c r="F66" s="115"/>
      <c r="G66" s="39"/>
    </row>
    <row r="67">
      <c r="A67" s="22" t="s">
        <v>1720</v>
      </c>
      <c r="B67" s="22" t="s">
        <v>438</v>
      </c>
      <c r="C67" s="115"/>
      <c r="D67" s="115"/>
      <c r="E67" s="90"/>
      <c r="F67" s="115"/>
      <c r="G67" s="39"/>
    </row>
    <row r="68">
      <c r="A68" s="22" t="s">
        <v>1721</v>
      </c>
      <c r="B68" s="22" t="s">
        <v>440</v>
      </c>
      <c r="C68" s="115"/>
      <c r="D68" s="115"/>
      <c r="E68" s="90"/>
      <c r="F68" s="115"/>
      <c r="G68" s="39"/>
    </row>
    <row r="69">
      <c r="A69" s="22" t="s">
        <v>1722</v>
      </c>
      <c r="B69" s="22" t="s">
        <v>442</v>
      </c>
      <c r="C69" s="115"/>
      <c r="D69" s="115"/>
      <c r="E69" s="90"/>
      <c r="F69" s="115"/>
      <c r="G69" s="39"/>
    </row>
    <row r="70">
      <c r="A70" s="22" t="s">
        <v>1723</v>
      </c>
      <c r="B70" s="22" t="s">
        <v>444</v>
      </c>
      <c r="C70" s="115"/>
      <c r="D70" s="115"/>
      <c r="E70" s="90"/>
      <c r="F70" s="115"/>
      <c r="G70" s="39"/>
    </row>
    <row r="71">
      <c r="A71" s="22" t="s">
        <v>1724</v>
      </c>
      <c r="B71" s="22" t="s">
        <v>1184</v>
      </c>
      <c r="C71" s="115"/>
      <c r="D71" s="115"/>
      <c r="E71" s="90"/>
      <c r="F71" s="115"/>
      <c r="G71" s="39"/>
    </row>
    <row r="72">
      <c r="A72" s="22" t="s">
        <v>1725</v>
      </c>
      <c r="B72" s="22" t="s">
        <v>447</v>
      </c>
      <c r="C72" s="115"/>
      <c r="D72" s="115"/>
      <c r="E72" s="90"/>
      <c r="F72" s="115"/>
      <c r="G72" s="39"/>
    </row>
    <row r="73">
      <c r="A73" s="22" t="s">
        <v>1726</v>
      </c>
      <c r="B73" s="22" t="s">
        <v>449</v>
      </c>
      <c r="C73" s="115"/>
      <c r="D73" s="115"/>
      <c r="E73" s="90"/>
      <c r="F73" s="115"/>
      <c r="G73" s="39"/>
    </row>
    <row r="74">
      <c r="A74" s="22" t="s">
        <v>1727</v>
      </c>
      <c r="B74" s="22" t="s">
        <v>451</v>
      </c>
      <c r="C74" s="115"/>
      <c r="D74" s="115"/>
      <c r="E74" s="90"/>
      <c r="F74" s="115"/>
      <c r="G74" s="39"/>
    </row>
    <row r="75">
      <c r="A75" s="22" t="s">
        <v>1728</v>
      </c>
      <c r="B75" s="22" t="s">
        <v>453</v>
      </c>
      <c r="C75" s="115"/>
      <c r="D75" s="115"/>
      <c r="E75" s="90"/>
      <c r="F75" s="115"/>
      <c r="G75" s="39"/>
    </row>
    <row r="76">
      <c r="A76" s="22" t="s">
        <v>1729</v>
      </c>
      <c r="B76" s="22" t="s">
        <v>455</v>
      </c>
      <c r="C76" s="115"/>
      <c r="D76" s="115"/>
      <c r="E76" s="90"/>
      <c r="F76" s="115"/>
      <c r="G76" s="39"/>
    </row>
    <row r="77">
      <c r="A77" s="22" t="s">
        <v>1730</v>
      </c>
      <c r="B77" s="22" t="s">
        <v>457</v>
      </c>
      <c r="C77" s="115"/>
      <c r="D77" s="115"/>
      <c r="E77" s="90"/>
      <c r="F77" s="115"/>
      <c r="G77" s="39"/>
    </row>
    <row r="78">
      <c r="A78" s="22" t="s">
        <v>1731</v>
      </c>
      <c r="B78" s="22" t="s">
        <v>459</v>
      </c>
      <c r="C78" s="115"/>
      <c r="D78" s="115"/>
      <c r="E78" s="90"/>
      <c r="F78" s="115"/>
      <c r="G78" s="39"/>
    </row>
    <row r="79">
      <c r="A79" s="22" t="s">
        <v>1732</v>
      </c>
      <c r="B79" s="22" t="s">
        <v>461</v>
      </c>
      <c r="C79" s="115"/>
      <c r="D79" s="115"/>
      <c r="E79" s="90"/>
      <c r="F79" s="115"/>
      <c r="G79" s="39"/>
    </row>
    <row r="80">
      <c r="A80" s="22" t="s">
        <v>1733</v>
      </c>
      <c r="B80" s="22" t="s">
        <v>463</v>
      </c>
      <c r="C80" s="115"/>
      <c r="D80" s="115"/>
      <c r="E80" s="90"/>
      <c r="F80" s="115"/>
      <c r="G80" s="39"/>
    </row>
    <row r="81">
      <c r="A81" s="22" t="s">
        <v>1734</v>
      </c>
      <c r="B81" s="22" t="s">
        <v>2</v>
      </c>
      <c r="C81" s="115"/>
      <c r="D81" s="115"/>
      <c r="E81" s="90"/>
      <c r="F81" s="115"/>
      <c r="G81" s="39"/>
    </row>
    <row r="82">
      <c r="A82" s="22" t="s">
        <v>1735</v>
      </c>
      <c r="B82" s="22" t="s">
        <v>466</v>
      </c>
      <c r="C82" s="115"/>
      <c r="D82" s="115"/>
      <c r="E82" s="90"/>
      <c r="F82" s="115"/>
      <c r="G82" s="39"/>
    </row>
    <row r="83">
      <c r="A83" s="22" t="s">
        <v>1736</v>
      </c>
      <c r="B83" s="22" t="s">
        <v>468</v>
      </c>
      <c r="C83" s="115"/>
      <c r="D83" s="115"/>
      <c r="E83" s="90"/>
      <c r="F83" s="115"/>
      <c r="G83" s="39"/>
    </row>
    <row r="84">
      <c r="A84" s="22" t="s">
        <v>1737</v>
      </c>
      <c r="B84" s="22" t="s">
        <v>470</v>
      </c>
      <c r="C84" s="115"/>
      <c r="D84" s="115"/>
      <c r="E84" s="90"/>
      <c r="F84" s="115"/>
      <c r="G84" s="39"/>
    </row>
    <row r="85">
      <c r="A85" s="22" t="s">
        <v>1738</v>
      </c>
      <c r="B85" s="22" t="s">
        <v>472</v>
      </c>
      <c r="C85" s="115"/>
      <c r="D85" s="115"/>
      <c r="E85" s="90"/>
      <c r="F85" s="115"/>
      <c r="G85" s="39"/>
    </row>
    <row r="86">
      <c r="A86" s="22" t="s">
        <v>1739</v>
      </c>
      <c r="B86" s="22" t="s">
        <v>474</v>
      </c>
      <c r="C86" s="115"/>
      <c r="D86" s="115"/>
      <c r="E86" s="90"/>
      <c r="F86" s="115"/>
      <c r="G86" s="39"/>
    </row>
    <row r="87">
      <c r="A87" s="22" t="s">
        <v>1740</v>
      </c>
      <c r="B87" s="22" t="s">
        <v>476</v>
      </c>
      <c r="C87" s="115"/>
      <c r="D87" s="115"/>
      <c r="E87" s="90"/>
      <c r="F87" s="115"/>
      <c r="G87" s="39"/>
    </row>
    <row r="88">
      <c r="A88" s="22" t="s">
        <v>1741</v>
      </c>
      <c r="B88" s="22" t="s">
        <v>478</v>
      </c>
      <c r="C88" s="115"/>
      <c r="D88" s="115"/>
      <c r="E88" s="90"/>
      <c r="F88" s="115"/>
      <c r="G88" s="39"/>
    </row>
    <row r="89">
      <c r="A89" s="22" t="s">
        <v>1742</v>
      </c>
      <c r="B89" s="22" t="s">
        <v>480</v>
      </c>
      <c r="C89" s="115"/>
      <c r="D89" s="115"/>
      <c r="E89" s="90"/>
      <c r="F89" s="115"/>
      <c r="G89" s="39"/>
    </row>
    <row r="90">
      <c r="A90" s="22" t="s">
        <v>1743</v>
      </c>
      <c r="B90" s="22" t="s">
        <v>482</v>
      </c>
      <c r="C90" s="115"/>
      <c r="D90" s="115"/>
      <c r="E90" s="90"/>
      <c r="F90" s="115"/>
      <c r="G90" s="39"/>
    </row>
    <row r="91">
      <c r="A91" s="22" t="s">
        <v>1744</v>
      </c>
      <c r="B91" s="22" t="s">
        <v>484</v>
      </c>
      <c r="C91" s="115"/>
      <c r="D91" s="115"/>
      <c r="E91" s="90"/>
      <c r="F91" s="115"/>
      <c r="G91" s="39"/>
    </row>
    <row r="92">
      <c r="A92" s="22" t="s">
        <v>1745</v>
      </c>
      <c r="B92" s="22" t="s">
        <v>5</v>
      </c>
      <c r="C92" s="115"/>
      <c r="D92" s="115"/>
      <c r="E92" s="90"/>
      <c r="F92" s="115"/>
      <c r="G92" s="39"/>
    </row>
    <row r="93">
      <c r="A93" s="22" t="s">
        <v>1746</v>
      </c>
      <c r="B93" s="63" t="s">
        <v>256</v>
      </c>
      <c r="C93" s="149">
        <f>SUM(C94:C96)</f>
        <v>0</v>
      </c>
      <c r="D93" s="149">
        <f>SUM(D94:D96)</f>
        <v>0</v>
      </c>
      <c r="E93" s="149"/>
      <c r="F93" s="149">
        <f>SUM(F94:F96)</f>
        <v>0</v>
      </c>
      <c r="G93" s="39"/>
    </row>
    <row r="94">
      <c r="A94" s="22" t="s">
        <v>1747</v>
      </c>
      <c r="B94" s="22" t="s">
        <v>490</v>
      </c>
      <c r="C94" s="115"/>
      <c r="D94" s="115"/>
      <c r="E94" s="90"/>
      <c r="F94" s="115"/>
      <c r="G94" s="39"/>
    </row>
    <row r="95">
      <c r="A95" s="22" t="s">
        <v>1748</v>
      </c>
      <c r="B95" s="22" t="s">
        <v>492</v>
      </c>
      <c r="C95" s="115"/>
      <c r="D95" s="115"/>
      <c r="E95" s="90"/>
      <c r="F95" s="115"/>
      <c r="G95" s="39"/>
    </row>
    <row r="96">
      <c r="A96" s="22" t="s">
        <v>1749</v>
      </c>
      <c r="B96" s="22" t="s">
        <v>1</v>
      </c>
      <c r="C96" s="115"/>
      <c r="D96" s="115"/>
      <c r="E96" s="90"/>
      <c r="F96" s="115"/>
      <c r="G96" s="39"/>
    </row>
    <row r="97">
      <c r="A97" s="22" t="s">
        <v>1750</v>
      </c>
      <c r="B97" s="63" t="s">
        <v>86</v>
      </c>
      <c r="C97" s="149">
        <f>SUM(C98:C108)</f>
        <v>0</v>
      </c>
      <c r="D97" s="149">
        <f>SUM(D98:D108)</f>
        <v>0</v>
      </c>
      <c r="E97" s="149"/>
      <c r="F97" s="149">
        <f>SUM(F98:F108)</f>
        <v>0</v>
      </c>
      <c r="G97" s="39"/>
    </row>
    <row r="98">
      <c r="A98" s="22" t="s">
        <v>1751</v>
      </c>
      <c r="B98" s="39" t="s">
        <v>258</v>
      </c>
      <c r="C98" s="115"/>
      <c r="D98" s="115"/>
      <c r="E98" s="90"/>
      <c r="F98" s="115"/>
      <c r="G98" s="39"/>
    </row>
    <row r="99">
      <c r="A99" s="22" t="s">
        <v>1752</v>
      </c>
      <c r="B99" s="22" t="s">
        <v>487</v>
      </c>
      <c r="C99" s="115"/>
      <c r="D99" s="115"/>
      <c r="E99" s="90"/>
      <c r="F99" s="115"/>
      <c r="G99" s="39"/>
    </row>
    <row r="100">
      <c r="A100" s="22" t="s">
        <v>1753</v>
      </c>
      <c r="B100" s="39" t="s">
        <v>260</v>
      </c>
      <c r="C100" s="115"/>
      <c r="D100" s="115"/>
      <c r="E100" s="90"/>
      <c r="F100" s="115"/>
      <c r="G100" s="39"/>
    </row>
    <row r="101">
      <c r="A101" s="22" t="s">
        <v>1754</v>
      </c>
      <c r="B101" s="39" t="s">
        <v>262</v>
      </c>
      <c r="C101" s="115"/>
      <c r="D101" s="115"/>
      <c r="E101" s="90"/>
      <c r="F101" s="115"/>
      <c r="G101" s="39"/>
    </row>
    <row r="102">
      <c r="A102" s="22" t="s">
        <v>1755</v>
      </c>
      <c r="B102" s="39" t="s">
        <v>11</v>
      </c>
      <c r="C102" s="115"/>
      <c r="D102" s="115"/>
      <c r="E102" s="90"/>
      <c r="F102" s="115"/>
      <c r="G102" s="39"/>
    </row>
    <row r="103">
      <c r="A103" s="22" t="s">
        <v>1756</v>
      </c>
      <c r="B103" s="39" t="s">
        <v>265</v>
      </c>
      <c r="C103" s="115"/>
      <c r="D103" s="115"/>
      <c r="E103" s="90"/>
      <c r="F103" s="115"/>
      <c r="G103" s="39"/>
    </row>
    <row r="104">
      <c r="A104" s="22" t="s">
        <v>1757</v>
      </c>
      <c r="B104" s="39" t="s">
        <v>267</v>
      </c>
      <c r="C104" s="115"/>
      <c r="D104" s="115"/>
      <c r="E104" s="90"/>
      <c r="F104" s="115"/>
      <c r="G104" s="39"/>
    </row>
    <row r="105">
      <c r="A105" s="22" t="s">
        <v>1758</v>
      </c>
      <c r="B105" s="39" t="s">
        <v>269</v>
      </c>
      <c r="C105" s="115"/>
      <c r="D105" s="115"/>
      <c r="E105" s="90"/>
      <c r="F105" s="115"/>
      <c r="G105" s="39"/>
    </row>
    <row r="106">
      <c r="A106" s="22" t="s">
        <v>1759</v>
      </c>
      <c r="B106" s="39" t="s">
        <v>271</v>
      </c>
      <c r="C106" s="115"/>
      <c r="D106" s="115"/>
      <c r="E106" s="90"/>
      <c r="F106" s="115"/>
      <c r="G106" s="39"/>
    </row>
    <row r="107">
      <c r="A107" s="22" t="s">
        <v>1760</v>
      </c>
      <c r="B107" s="39" t="s">
        <v>273</v>
      </c>
      <c r="C107" s="115"/>
      <c r="D107" s="115"/>
      <c r="E107" s="90"/>
      <c r="F107" s="115"/>
      <c r="G107" s="39"/>
    </row>
    <row r="108">
      <c r="A108" s="22" t="s">
        <v>1761</v>
      </c>
      <c r="B108" s="39" t="s">
        <v>86</v>
      </c>
      <c r="C108" s="115"/>
      <c r="D108" s="115"/>
      <c r="E108" s="90"/>
      <c r="F108" s="115"/>
      <c r="G108" s="39"/>
    </row>
    <row r="109" hidden="1">
      <c r="A109" s="22" t="s">
        <v>1762</v>
      </c>
      <c r="B109" s="145" t="s">
        <v>90</v>
      </c>
      <c r="C109" s="115"/>
      <c r="D109" s="115"/>
      <c r="E109" s="90"/>
      <c r="F109" s="115"/>
      <c r="G109" s="39"/>
    </row>
    <row r="110" hidden="1">
      <c r="A110" s="22" t="s">
        <v>1763</v>
      </c>
      <c r="B110" s="145" t="s">
        <v>90</v>
      </c>
      <c r="C110" s="115"/>
      <c r="D110" s="115"/>
      <c r="E110" s="90"/>
      <c r="F110" s="115"/>
      <c r="G110" s="39"/>
    </row>
    <row r="111" hidden="1">
      <c r="A111" s="22" t="s">
        <v>1764</v>
      </c>
      <c r="B111" s="145" t="s">
        <v>90</v>
      </c>
      <c r="C111" s="115"/>
      <c r="D111" s="115"/>
      <c r="E111" s="90"/>
      <c r="F111" s="115"/>
      <c r="G111" s="39"/>
    </row>
    <row r="112" hidden="1">
      <c r="A112" s="22" t="s">
        <v>1765</v>
      </c>
      <c r="B112" s="145" t="s">
        <v>90</v>
      </c>
      <c r="C112" s="115"/>
      <c r="D112" s="115"/>
      <c r="E112" s="90"/>
      <c r="F112" s="115"/>
      <c r="G112" s="39"/>
    </row>
    <row r="113" hidden="1">
      <c r="A113" s="22" t="s">
        <v>1766</v>
      </c>
      <c r="B113" s="145" t="s">
        <v>90</v>
      </c>
      <c r="C113" s="115"/>
      <c r="D113" s="115"/>
      <c r="E113" s="90"/>
      <c r="F113" s="115"/>
      <c r="G113" s="39"/>
    </row>
    <row r="114" hidden="1">
      <c r="A114" s="22" t="s">
        <v>1767</v>
      </c>
      <c r="B114" s="145" t="s">
        <v>90</v>
      </c>
      <c r="C114" s="115"/>
      <c r="D114" s="115"/>
      <c r="E114" s="90"/>
      <c r="F114" s="115"/>
      <c r="G114" s="39"/>
    </row>
    <row r="115" hidden="1">
      <c r="A115" s="22" t="s">
        <v>1768</v>
      </c>
      <c r="B115" s="145" t="s">
        <v>90</v>
      </c>
      <c r="C115" s="115"/>
      <c r="D115" s="115"/>
      <c r="E115" s="90"/>
      <c r="F115" s="115"/>
      <c r="G115" s="39"/>
    </row>
    <row r="116" hidden="1">
      <c r="A116" s="22" t="s">
        <v>1769</v>
      </c>
      <c r="B116" s="145" t="s">
        <v>90</v>
      </c>
      <c r="C116" s="115"/>
      <c r="D116" s="115"/>
      <c r="E116" s="90"/>
      <c r="F116" s="115"/>
      <c r="G116" s="39"/>
    </row>
    <row r="117" hidden="1">
      <c r="A117" s="22" t="s">
        <v>1770</v>
      </c>
      <c r="B117" s="145" t="s">
        <v>90</v>
      </c>
      <c r="C117" s="115"/>
      <c r="D117" s="115"/>
      <c r="E117" s="90"/>
      <c r="F117" s="115"/>
      <c r="G117" s="39"/>
    </row>
    <row r="118" hidden="1">
      <c r="A118" s="22" t="s">
        <v>1771</v>
      </c>
      <c r="B118" s="145" t="s">
        <v>90</v>
      </c>
      <c r="C118" s="115"/>
      <c r="D118" s="115"/>
      <c r="E118" s="90"/>
      <c r="F118" s="115"/>
      <c r="G118" s="39"/>
    </row>
    <row r="119">
      <c r="A119" s="41"/>
      <c r="B119" s="41" t="s">
        <v>1772</v>
      </c>
      <c r="C119" s="41" t="s">
        <v>422</v>
      </c>
      <c r="D119" s="41" t="s">
        <v>423</v>
      </c>
      <c r="E119" s="41"/>
      <c r="F119" s="41" t="s">
        <v>390</v>
      </c>
      <c r="G119" s="41"/>
    </row>
    <row r="120">
      <c r="A120" s="22" t="s">
        <v>1773</v>
      </c>
      <c r="B120" s="114"/>
      <c r="C120" s="115"/>
      <c r="D120" s="115"/>
      <c r="E120" s="90"/>
      <c r="F120" s="115"/>
      <c r="G120" s="39"/>
    </row>
    <row r="121">
      <c r="A121" s="22" t="s">
        <v>1774</v>
      </c>
      <c r="B121" s="114"/>
      <c r="C121" s="115"/>
      <c r="D121" s="115"/>
      <c r="E121" s="90"/>
      <c r="F121" s="115"/>
      <c r="G121" s="39"/>
    </row>
    <row r="122">
      <c r="A122" s="22" t="s">
        <v>1775</v>
      </c>
      <c r="B122" s="114"/>
      <c r="C122" s="115"/>
      <c r="D122" s="115"/>
      <c r="E122" s="90"/>
      <c r="F122" s="115"/>
      <c r="G122" s="39"/>
    </row>
    <row r="123">
      <c r="A123" s="22" t="s">
        <v>1776</v>
      </c>
      <c r="B123" s="114"/>
      <c r="C123" s="115"/>
      <c r="D123" s="115"/>
      <c r="E123" s="90"/>
      <c r="F123" s="115"/>
      <c r="G123" s="39"/>
    </row>
    <row r="124">
      <c r="A124" s="22" t="s">
        <v>1777</v>
      </c>
      <c r="B124" s="114"/>
      <c r="C124" s="115"/>
      <c r="D124" s="115"/>
      <c r="E124" s="90"/>
      <c r="F124" s="115"/>
      <c r="G124" s="39"/>
    </row>
    <row r="125">
      <c r="A125" s="22" t="s">
        <v>1778</v>
      </c>
      <c r="B125" s="114"/>
      <c r="C125" s="115"/>
      <c r="D125" s="115"/>
      <c r="E125" s="90"/>
      <c r="F125" s="115"/>
      <c r="G125" s="39"/>
    </row>
    <row r="126">
      <c r="A126" s="22" t="s">
        <v>1779</v>
      </c>
      <c r="B126" s="114"/>
      <c r="C126" s="115"/>
      <c r="D126" s="115"/>
      <c r="E126" s="90"/>
      <c r="F126" s="115"/>
      <c r="G126" s="39"/>
    </row>
    <row r="127">
      <c r="A127" s="22" t="s">
        <v>1780</v>
      </c>
      <c r="B127" s="114"/>
      <c r="C127" s="115"/>
      <c r="D127" s="115"/>
      <c r="E127" s="90"/>
      <c r="F127" s="115"/>
      <c r="G127" s="39"/>
    </row>
    <row r="128">
      <c r="A128" s="22" t="s">
        <v>1781</v>
      </c>
      <c r="B128" s="114"/>
      <c r="C128" s="115"/>
      <c r="D128" s="115"/>
      <c r="E128" s="90"/>
      <c r="F128" s="115"/>
      <c r="G128" s="39"/>
    </row>
    <row r="129">
      <c r="A129" s="22" t="s">
        <v>1782</v>
      </c>
      <c r="B129" s="114"/>
      <c r="C129" s="115"/>
      <c r="D129" s="115"/>
      <c r="E129" s="90"/>
      <c r="F129" s="115"/>
      <c r="G129" s="39"/>
    </row>
    <row r="130">
      <c r="A130" s="22" t="s">
        <v>1783</v>
      </c>
      <c r="B130" s="114"/>
      <c r="C130" s="115"/>
      <c r="D130" s="115"/>
      <c r="E130" s="90"/>
      <c r="F130" s="115"/>
      <c r="G130" s="39"/>
    </row>
    <row r="131">
      <c r="A131" s="22" t="s">
        <v>1784</v>
      </c>
      <c r="B131" s="114"/>
      <c r="C131" s="115"/>
      <c r="D131" s="115"/>
      <c r="E131" s="90"/>
      <c r="F131" s="115"/>
      <c r="G131" s="39"/>
    </row>
    <row r="132">
      <c r="A132" s="22" t="s">
        <v>1785</v>
      </c>
      <c r="B132" s="114"/>
      <c r="C132" s="115"/>
      <c r="D132" s="115"/>
      <c r="E132" s="90"/>
      <c r="F132" s="115"/>
      <c r="G132" s="39"/>
    </row>
    <row r="133">
      <c r="A133" s="22" t="s">
        <v>1786</v>
      </c>
      <c r="B133" s="114"/>
      <c r="C133" s="115"/>
      <c r="D133" s="115"/>
      <c r="E133" s="90"/>
      <c r="F133" s="115"/>
      <c r="G133" s="39"/>
    </row>
    <row r="134">
      <c r="A134" s="22" t="s">
        <v>1787</v>
      </c>
      <c r="B134" s="114"/>
      <c r="C134" s="115"/>
      <c r="D134" s="115"/>
      <c r="E134" s="90"/>
      <c r="F134" s="115"/>
      <c r="G134" s="39"/>
    </row>
    <row r="135">
      <c r="A135" s="22" t="s">
        <v>1788</v>
      </c>
      <c r="B135" s="114"/>
      <c r="C135" s="115"/>
      <c r="D135" s="115"/>
      <c r="E135" s="90"/>
      <c r="F135" s="115"/>
      <c r="G135" s="39"/>
    </row>
    <row r="136">
      <c r="A136" s="22" t="s">
        <v>1789</v>
      </c>
      <c r="B136" s="114"/>
      <c r="C136" s="115"/>
      <c r="D136" s="115"/>
      <c r="E136" s="90"/>
      <c r="F136" s="115"/>
      <c r="G136" s="39"/>
    </row>
    <row r="137">
      <c r="A137" s="22" t="s">
        <v>1790</v>
      </c>
      <c r="B137" s="114"/>
      <c r="C137" s="115"/>
      <c r="D137" s="115"/>
      <c r="E137" s="90"/>
      <c r="F137" s="115"/>
      <c r="G137" s="39"/>
    </row>
    <row r="138">
      <c r="A138" s="22" t="s">
        <v>1791</v>
      </c>
      <c r="B138" s="114"/>
      <c r="C138" s="115"/>
      <c r="D138" s="115"/>
      <c r="E138" s="90"/>
      <c r="F138" s="115"/>
      <c r="G138" s="39"/>
    </row>
    <row r="139">
      <c r="A139" s="22" t="s">
        <v>1792</v>
      </c>
      <c r="B139" s="114"/>
      <c r="C139" s="115"/>
      <c r="D139" s="115"/>
      <c r="E139" s="90"/>
      <c r="F139" s="115"/>
      <c r="G139" s="39"/>
    </row>
    <row r="140">
      <c r="A140" s="22" t="s">
        <v>1793</v>
      </c>
      <c r="B140" s="114"/>
      <c r="C140" s="115"/>
      <c r="D140" s="115"/>
      <c r="E140" s="90"/>
      <c r="F140" s="115"/>
      <c r="G140" s="39"/>
    </row>
    <row r="141">
      <c r="A141" s="22" t="s">
        <v>1794</v>
      </c>
      <c r="B141" s="114"/>
      <c r="C141" s="115"/>
      <c r="D141" s="115"/>
      <c r="E141" s="90"/>
      <c r="F141" s="115"/>
      <c r="G141" s="39"/>
    </row>
    <row r="142">
      <c r="A142" s="22" t="s">
        <v>1795</v>
      </c>
      <c r="B142" s="114"/>
      <c r="C142" s="115"/>
      <c r="D142" s="115"/>
      <c r="E142" s="90"/>
      <c r="F142" s="115"/>
      <c r="G142" s="39"/>
    </row>
    <row r="143">
      <c r="A143" s="22" t="s">
        <v>1796</v>
      </c>
      <c r="B143" s="114"/>
      <c r="C143" s="115"/>
      <c r="D143" s="115"/>
      <c r="E143" s="90"/>
      <c r="F143" s="115"/>
      <c r="G143" s="39"/>
    </row>
    <row r="144">
      <c r="A144" s="22" t="s">
        <v>1797</v>
      </c>
      <c r="B144" s="114"/>
      <c r="C144" s="115"/>
      <c r="D144" s="115"/>
      <c r="E144" s="90"/>
      <c r="F144" s="115"/>
      <c r="G144" s="39"/>
    </row>
    <row r="145">
      <c r="A145" s="22" t="s">
        <v>1798</v>
      </c>
      <c r="B145" s="114"/>
      <c r="C145" s="115"/>
      <c r="D145" s="115"/>
      <c r="E145" s="90"/>
      <c r="F145" s="115"/>
      <c r="G145" s="39"/>
    </row>
    <row r="146">
      <c r="A146" s="22" t="s">
        <v>1799</v>
      </c>
      <c r="B146" s="114"/>
      <c r="C146" s="115"/>
      <c r="D146" s="115"/>
      <c r="E146" s="90"/>
      <c r="F146" s="115"/>
      <c r="G146" s="39"/>
    </row>
    <row r="147">
      <c r="A147" s="22" t="s">
        <v>1800</v>
      </c>
      <c r="B147" s="114"/>
      <c r="C147" s="115"/>
      <c r="D147" s="115"/>
      <c r="E147" s="90"/>
      <c r="F147" s="115"/>
      <c r="G147" s="39"/>
    </row>
    <row r="148">
      <c r="A148" s="22" t="s">
        <v>1801</v>
      </c>
      <c r="B148" s="114"/>
      <c r="C148" s="115"/>
      <c r="D148" s="115"/>
      <c r="E148" s="90"/>
      <c r="F148" s="115"/>
      <c r="G148" s="39"/>
    </row>
    <row r="149">
      <c r="A149" s="22" t="s">
        <v>1802</v>
      </c>
      <c r="B149" s="114"/>
      <c r="C149" s="115"/>
      <c r="D149" s="115"/>
      <c r="E149" s="90"/>
      <c r="F149" s="115"/>
      <c r="G149" s="39"/>
    </row>
    <row r="150">
      <c r="A150" s="22" t="s">
        <v>1803</v>
      </c>
      <c r="B150" s="114"/>
      <c r="C150" s="115"/>
      <c r="D150" s="115"/>
      <c r="E150" s="90"/>
      <c r="F150" s="115"/>
      <c r="G150" s="39"/>
    </row>
    <row r="151">
      <c r="A151" s="22" t="s">
        <v>1804</v>
      </c>
      <c r="B151" s="114"/>
      <c r="C151" s="115"/>
      <c r="D151" s="115"/>
      <c r="E151" s="90"/>
      <c r="F151" s="115"/>
      <c r="G151" s="39"/>
    </row>
    <row r="152">
      <c r="A152" s="22" t="s">
        <v>1805</v>
      </c>
      <c r="B152" s="114"/>
      <c r="C152" s="115"/>
      <c r="D152" s="115"/>
      <c r="E152" s="90"/>
      <c r="F152" s="115"/>
      <c r="G152" s="39"/>
    </row>
    <row r="153">
      <c r="A153" s="22" t="s">
        <v>1806</v>
      </c>
      <c r="B153" s="114"/>
      <c r="C153" s="115"/>
      <c r="D153" s="115"/>
      <c r="E153" s="90"/>
      <c r="F153" s="115"/>
      <c r="G153" s="39"/>
    </row>
    <row r="154">
      <c r="A154" s="22" t="s">
        <v>1807</v>
      </c>
      <c r="B154" s="114"/>
      <c r="C154" s="115"/>
      <c r="D154" s="115"/>
      <c r="E154" s="90"/>
      <c r="F154" s="115"/>
      <c r="G154" s="39"/>
    </row>
    <row r="155">
      <c r="A155" s="22" t="s">
        <v>1808</v>
      </c>
      <c r="B155" s="114"/>
      <c r="C155" s="115"/>
      <c r="D155" s="115"/>
      <c r="E155" s="90"/>
      <c r="F155" s="115"/>
      <c r="G155" s="39"/>
    </row>
    <row r="156">
      <c r="A156" s="22" t="s">
        <v>1809</v>
      </c>
      <c r="B156" s="114"/>
      <c r="C156" s="115"/>
      <c r="D156" s="115"/>
      <c r="E156" s="90"/>
      <c r="F156" s="115"/>
      <c r="G156" s="39"/>
    </row>
    <row r="157">
      <c r="A157" s="22" t="s">
        <v>1810</v>
      </c>
      <c r="B157" s="114"/>
      <c r="C157" s="115"/>
      <c r="D157" s="115"/>
      <c r="E157" s="90"/>
      <c r="F157" s="115"/>
      <c r="G157" s="39"/>
    </row>
    <row r="158">
      <c r="A158" s="22" t="s">
        <v>1811</v>
      </c>
      <c r="B158" s="114"/>
      <c r="C158" s="115"/>
      <c r="D158" s="115"/>
      <c r="E158" s="90"/>
      <c r="F158" s="115"/>
      <c r="G158" s="39"/>
    </row>
    <row r="159">
      <c r="A159" s="22" t="s">
        <v>1812</v>
      </c>
      <c r="B159" s="114"/>
      <c r="C159" s="115"/>
      <c r="D159" s="115"/>
      <c r="E159" s="90"/>
      <c r="F159" s="115"/>
      <c r="G159" s="39"/>
    </row>
    <row r="160">
      <c r="A160" s="22" t="s">
        <v>1813</v>
      </c>
      <c r="B160" s="114"/>
      <c r="C160" s="115"/>
      <c r="D160" s="115"/>
      <c r="E160" s="90"/>
      <c r="F160" s="115"/>
      <c r="G160" s="39"/>
    </row>
    <row r="161">
      <c r="A161" s="22" t="s">
        <v>1814</v>
      </c>
      <c r="B161" s="114"/>
      <c r="C161" s="115"/>
      <c r="D161" s="115"/>
      <c r="E161" s="90"/>
      <c r="F161" s="115"/>
      <c r="G161" s="39"/>
    </row>
    <row r="162">
      <c r="A162" s="22" t="s">
        <v>1815</v>
      </c>
      <c r="B162" s="114"/>
      <c r="C162" s="115"/>
      <c r="D162" s="115"/>
      <c r="E162" s="90"/>
      <c r="F162" s="115"/>
      <c r="G162" s="39"/>
    </row>
    <row r="163">
      <c r="A163" s="22" t="s">
        <v>1816</v>
      </c>
      <c r="B163" s="114"/>
      <c r="C163" s="115"/>
      <c r="D163" s="115"/>
      <c r="E163" s="90"/>
      <c r="F163" s="115"/>
      <c r="G163" s="39"/>
    </row>
    <row r="164">
      <c r="A164" s="22" t="s">
        <v>1817</v>
      </c>
      <c r="B164" s="114"/>
      <c r="C164" s="115"/>
      <c r="D164" s="115"/>
      <c r="E164" s="90"/>
      <c r="F164" s="115"/>
      <c r="G164" s="39"/>
    </row>
    <row r="165">
      <c r="A165" s="22" t="s">
        <v>1818</v>
      </c>
      <c r="B165" s="114"/>
      <c r="C165" s="115"/>
      <c r="D165" s="115"/>
      <c r="E165" s="90"/>
      <c r="F165" s="115"/>
      <c r="G165" s="39"/>
    </row>
    <row r="166">
      <c r="A166" s="22" t="s">
        <v>1819</v>
      </c>
      <c r="B166" s="114"/>
      <c r="C166" s="115"/>
      <c r="D166" s="115"/>
      <c r="E166" s="90"/>
      <c r="F166" s="115"/>
      <c r="G166" s="39"/>
    </row>
    <row r="167">
      <c r="A167" s="22" t="s">
        <v>1820</v>
      </c>
      <c r="B167" s="114"/>
      <c r="C167" s="115"/>
      <c r="D167" s="115"/>
      <c r="E167" s="90"/>
      <c r="F167" s="115"/>
      <c r="G167" s="39"/>
    </row>
    <row r="168">
      <c r="A168" s="22" t="s">
        <v>1821</v>
      </c>
      <c r="B168" s="114"/>
      <c r="C168" s="115"/>
      <c r="D168" s="115"/>
      <c r="E168" s="90"/>
      <c r="F168" s="115"/>
      <c r="G168" s="39"/>
    </row>
    <row r="169">
      <c r="A169" s="22" t="s">
        <v>1822</v>
      </c>
      <c r="B169" s="114"/>
      <c r="C169" s="115"/>
      <c r="D169" s="115"/>
      <c r="E169" s="90"/>
      <c r="F169" s="115"/>
      <c r="G169" s="39"/>
    </row>
    <row r="170">
      <c r="A170" s="41"/>
      <c r="B170" s="41" t="s">
        <v>546</v>
      </c>
      <c r="C170" s="41" t="s">
        <v>422</v>
      </c>
      <c r="D170" s="41" t="s">
        <v>423</v>
      </c>
      <c r="E170" s="41"/>
      <c r="F170" s="41" t="s">
        <v>390</v>
      </c>
      <c r="G170" s="41"/>
    </row>
    <row r="171">
      <c r="A171" s="22" t="s">
        <v>1823</v>
      </c>
      <c r="B171" s="22" t="s">
        <v>548</v>
      </c>
      <c r="C171" s="115"/>
      <c r="D171" s="115"/>
      <c r="E171" s="91"/>
      <c r="F171" s="115"/>
      <c r="G171" s="39"/>
    </row>
    <row r="172">
      <c r="A172" s="22" t="s">
        <v>1824</v>
      </c>
      <c r="B172" s="22" t="s">
        <v>550</v>
      </c>
      <c r="C172" s="115"/>
      <c r="D172" s="115"/>
      <c r="E172" s="91"/>
      <c r="F172" s="115"/>
      <c r="G172" s="39"/>
    </row>
    <row r="173">
      <c r="A173" s="22" t="s">
        <v>1825</v>
      </c>
      <c r="B173" s="22" t="s">
        <v>86</v>
      </c>
      <c r="C173" s="115"/>
      <c r="D173" s="115"/>
      <c r="E173" s="91"/>
      <c r="F173" s="115"/>
      <c r="G173" s="39"/>
    </row>
    <row r="174" hidden="1">
      <c r="A174" s="22" t="s">
        <v>1826</v>
      </c>
      <c r="B174" s="112"/>
      <c r="C174" s="115"/>
      <c r="D174" s="115"/>
      <c r="E174" s="91"/>
      <c r="F174" s="115"/>
      <c r="G174" s="39"/>
    </row>
    <row r="175" hidden="1">
      <c r="A175" s="22" t="s">
        <v>1827</v>
      </c>
      <c r="B175" s="112"/>
      <c r="C175" s="115"/>
      <c r="D175" s="115"/>
      <c r="E175" s="91"/>
      <c r="F175" s="115"/>
      <c r="G175" s="39"/>
    </row>
    <row r="176" hidden="1">
      <c r="A176" s="22" t="s">
        <v>1828</v>
      </c>
      <c r="B176" s="112"/>
      <c r="C176" s="115"/>
      <c r="D176" s="115"/>
      <c r="E176" s="91"/>
      <c r="F176" s="115"/>
      <c r="G176" s="39"/>
    </row>
    <row r="177" hidden="1">
      <c r="A177" s="22" t="s">
        <v>1829</v>
      </c>
      <c r="B177" s="112"/>
      <c r="C177" s="115"/>
      <c r="D177" s="115"/>
      <c r="E177" s="91"/>
      <c r="F177" s="115"/>
      <c r="G177" s="39"/>
    </row>
    <row r="178" hidden="1">
      <c r="A178" s="22" t="s">
        <v>1830</v>
      </c>
      <c r="B178" s="112"/>
      <c r="C178" s="115"/>
      <c r="D178" s="115"/>
      <c r="E178" s="91"/>
      <c r="F178" s="115"/>
      <c r="G178" s="39"/>
    </row>
    <row r="179" hidden="1">
      <c r="A179" s="22" t="s">
        <v>1831</v>
      </c>
      <c r="B179" s="112"/>
      <c r="C179" s="115"/>
      <c r="D179" s="115"/>
      <c r="E179" s="91"/>
      <c r="F179" s="115"/>
      <c r="G179" s="39"/>
    </row>
    <row r="180">
      <c r="A180" s="41"/>
      <c r="B180" s="41" t="s">
        <v>558</v>
      </c>
      <c r="C180" s="41" t="s">
        <v>422</v>
      </c>
      <c r="D180" s="41" t="s">
        <v>423</v>
      </c>
      <c r="E180" s="41"/>
      <c r="F180" s="41" t="s">
        <v>390</v>
      </c>
      <c r="G180" s="41"/>
    </row>
    <row r="181">
      <c r="A181" s="22" t="s">
        <v>1832</v>
      </c>
      <c r="B181" s="22" t="s">
        <v>560</v>
      </c>
      <c r="C181" s="115"/>
      <c r="D181" s="115"/>
      <c r="E181" s="91"/>
      <c r="F181" s="115"/>
      <c r="G181" s="39"/>
    </row>
    <row r="182">
      <c r="A182" s="22" t="s">
        <v>1833</v>
      </c>
      <c r="B182" s="22" t="s">
        <v>562</v>
      </c>
      <c r="C182" s="115"/>
      <c r="D182" s="115"/>
      <c r="E182" s="91"/>
      <c r="F182" s="115"/>
      <c r="G182" s="39"/>
    </row>
    <row r="183">
      <c r="A183" s="22" t="s">
        <v>1834</v>
      </c>
      <c r="B183" s="22" t="s">
        <v>86</v>
      </c>
      <c r="C183" s="115"/>
      <c r="D183" s="115"/>
      <c r="E183" s="91"/>
      <c r="F183" s="115"/>
      <c r="G183" s="39"/>
    </row>
    <row r="184" hidden="1">
      <c r="A184" s="22" t="s">
        <v>1835</v>
      </c>
      <c r="B184" s="112"/>
      <c r="C184" s="112"/>
      <c r="D184" s="112"/>
      <c r="E184" s="20"/>
      <c r="F184" s="112"/>
      <c r="G184" s="39"/>
    </row>
    <row r="185" hidden="1">
      <c r="A185" s="22" t="s">
        <v>1836</v>
      </c>
      <c r="B185" s="112"/>
      <c r="C185" s="112"/>
      <c r="D185" s="112"/>
      <c r="E185" s="20"/>
      <c r="F185" s="112"/>
      <c r="G185" s="39"/>
    </row>
    <row r="186" hidden="1">
      <c r="A186" s="22" t="s">
        <v>1837</v>
      </c>
      <c r="B186" s="112"/>
      <c r="C186" s="112"/>
      <c r="D186" s="112"/>
      <c r="E186" s="20"/>
      <c r="F186" s="112"/>
      <c r="G186" s="39"/>
    </row>
    <row r="187" hidden="1">
      <c r="A187" s="22" t="s">
        <v>1838</v>
      </c>
      <c r="B187" s="112"/>
      <c r="C187" s="112"/>
      <c r="D187" s="112"/>
      <c r="E187" s="20"/>
      <c r="F187" s="112"/>
      <c r="G187" s="39"/>
    </row>
    <row r="188" hidden="1">
      <c r="A188" s="22" t="s">
        <v>1839</v>
      </c>
      <c r="B188" s="112"/>
      <c r="C188" s="112"/>
      <c r="D188" s="112"/>
      <c r="E188" s="20"/>
      <c r="F188" s="112"/>
      <c r="G188" s="39"/>
    </row>
    <row r="189" hidden="1">
      <c r="A189" s="22" t="s">
        <v>1840</v>
      </c>
      <c r="B189" s="112"/>
      <c r="C189" s="112"/>
      <c r="D189" s="112"/>
      <c r="E189" s="20"/>
      <c r="F189" s="112"/>
      <c r="G189" s="39"/>
    </row>
    <row r="190">
      <c r="A190" s="41"/>
      <c r="B190" s="41" t="s">
        <v>570</v>
      </c>
      <c r="C190" s="41" t="s">
        <v>422</v>
      </c>
      <c r="D190" s="41" t="s">
        <v>423</v>
      </c>
      <c r="E190" s="41"/>
      <c r="F190" s="41" t="s">
        <v>390</v>
      </c>
      <c r="G190" s="41"/>
    </row>
    <row r="191">
      <c r="A191" s="22" t="s">
        <v>1841</v>
      </c>
      <c r="B191" s="18" t="s">
        <v>572</v>
      </c>
      <c r="C191" s="115"/>
      <c r="D191" s="115"/>
      <c r="E191" s="91"/>
      <c r="F191" s="115"/>
      <c r="G191" s="39"/>
    </row>
    <row r="192">
      <c r="A192" s="22" t="s">
        <v>1842</v>
      </c>
      <c r="B192" s="18" t="s">
        <v>1506</v>
      </c>
      <c r="C192" s="115"/>
      <c r="D192" s="115"/>
      <c r="E192" s="91"/>
      <c r="F192" s="115"/>
      <c r="G192" s="39"/>
    </row>
    <row r="193">
      <c r="A193" s="22" t="s">
        <v>1843</v>
      </c>
      <c r="B193" s="18" t="s">
        <v>1507</v>
      </c>
      <c r="C193" s="115"/>
      <c r="D193" s="115"/>
      <c r="E193" s="90"/>
      <c r="F193" s="115"/>
      <c r="G193" s="39"/>
    </row>
    <row r="194">
      <c r="A194" s="22" t="s">
        <v>1844</v>
      </c>
      <c r="B194" s="18" t="s">
        <v>1508</v>
      </c>
      <c r="C194" s="115"/>
      <c r="D194" s="115"/>
      <c r="E194" s="90"/>
      <c r="F194" s="115"/>
      <c r="G194" s="39"/>
    </row>
    <row r="195">
      <c r="A195" s="22" t="s">
        <v>1845</v>
      </c>
      <c r="B195" s="18" t="s">
        <v>1509</v>
      </c>
      <c r="C195" s="115"/>
      <c r="D195" s="115"/>
      <c r="E195" s="90"/>
      <c r="F195" s="115"/>
      <c r="G195" s="39"/>
    </row>
    <row r="196" hidden="1">
      <c r="A196" s="22" t="s">
        <v>1846</v>
      </c>
      <c r="B196" s="137"/>
      <c r="C196" s="115"/>
      <c r="D196" s="115"/>
      <c r="E196" s="90"/>
      <c r="F196" s="115"/>
      <c r="G196" s="39"/>
    </row>
    <row r="197" hidden="1">
      <c r="A197" s="22" t="s">
        <v>1847</v>
      </c>
      <c r="B197" s="137"/>
      <c r="C197" s="115"/>
      <c r="D197" s="115"/>
      <c r="E197" s="90"/>
      <c r="F197" s="115"/>
      <c r="G197" s="39"/>
    </row>
    <row r="198" hidden="1">
      <c r="A198" s="22" t="s">
        <v>1848</v>
      </c>
      <c r="B198" s="150"/>
      <c r="C198" s="115"/>
      <c r="D198" s="115"/>
      <c r="E198" s="90"/>
      <c r="F198" s="115"/>
      <c r="G198" s="39"/>
    </row>
    <row r="199" hidden="1">
      <c r="A199" s="22" t="s">
        <v>1849</v>
      </c>
      <c r="B199" s="150"/>
      <c r="C199" s="115"/>
      <c r="D199" s="115"/>
      <c r="E199" s="90"/>
      <c r="F199" s="115"/>
      <c r="G199" s="39"/>
    </row>
    <row r="200">
      <c r="A200" s="41"/>
      <c r="B200" s="41" t="s">
        <v>581</v>
      </c>
      <c r="C200" s="41" t="s">
        <v>422</v>
      </c>
      <c r="D200" s="41" t="s">
        <v>423</v>
      </c>
      <c r="E200" s="41"/>
      <c r="F200" s="41" t="s">
        <v>390</v>
      </c>
      <c r="G200" s="41"/>
    </row>
    <row r="201">
      <c r="A201" s="22" t="s">
        <v>1850</v>
      </c>
      <c r="B201" s="22" t="s">
        <v>583</v>
      </c>
      <c r="C201" s="115"/>
      <c r="D201" s="115"/>
      <c r="E201" s="91"/>
      <c r="F201" s="115"/>
      <c r="G201" s="39"/>
    </row>
    <row r="202">
      <c r="A202" s="22" t="s">
        <v>1851</v>
      </c>
      <c r="B202" s="151" t="s">
        <v>1852</v>
      </c>
      <c r="C202" s="115"/>
      <c r="D202" s="115"/>
      <c r="E202" s="91"/>
      <c r="F202" s="115"/>
      <c r="G202" s="39"/>
    </row>
    <row r="203" hidden="1">
      <c r="A203" s="22" t="s">
        <v>1853</v>
      </c>
      <c r="B203" s="151"/>
      <c r="C203" s="115"/>
      <c r="D203" s="115"/>
      <c r="E203" s="91"/>
      <c r="F203" s="115"/>
      <c r="G203" s="39"/>
    </row>
    <row r="204" hidden="1">
      <c r="A204" s="22" t="s">
        <v>1854</v>
      </c>
      <c r="B204" s="151"/>
      <c r="C204" s="115"/>
      <c r="D204" s="115"/>
      <c r="E204" s="91"/>
      <c r="F204" s="115"/>
      <c r="G204" s="39"/>
    </row>
    <row r="205" hidden="1">
      <c r="A205" s="22" t="s">
        <v>1855</v>
      </c>
      <c r="B205" s="151"/>
      <c r="C205" s="115"/>
      <c r="D205" s="115"/>
      <c r="E205" s="91"/>
      <c r="F205" s="115"/>
      <c r="G205" s="39"/>
    </row>
    <row r="206" hidden="1">
      <c r="A206" s="22" t="s">
        <v>1856</v>
      </c>
      <c r="B206" s="114"/>
      <c r="C206" s="114"/>
      <c r="D206" s="114"/>
      <c r="E206" s="39"/>
      <c r="F206" s="114"/>
      <c r="G206" s="39"/>
    </row>
    <row r="207" hidden="1">
      <c r="A207" s="22" t="s">
        <v>1857</v>
      </c>
      <c r="B207" s="114"/>
      <c r="C207" s="114"/>
      <c r="D207" s="114"/>
      <c r="E207" s="39"/>
      <c r="F207" s="114"/>
      <c r="G207" s="39"/>
    </row>
    <row r="208" hidden="1">
      <c r="A208" s="22" t="s">
        <v>1858</v>
      </c>
      <c r="B208" s="114"/>
      <c r="C208" s="114"/>
      <c r="D208" s="114"/>
      <c r="E208" s="39"/>
      <c r="F208" s="114"/>
      <c r="G208" s="39"/>
    </row>
    <row r="209" ht="18.75">
      <c r="A209" s="87"/>
      <c r="B209" s="110" t="s">
        <v>1859</v>
      </c>
      <c r="C209" s="152"/>
      <c r="D209" s="152"/>
      <c r="E209" s="152"/>
      <c r="F209" s="152"/>
      <c r="G209" s="152"/>
    </row>
    <row r="210">
      <c r="A210" s="41"/>
      <c r="B210" s="41" t="s">
        <v>587</v>
      </c>
      <c r="C210" s="41" t="s">
        <v>588</v>
      </c>
      <c r="D210" s="41" t="s">
        <v>589</v>
      </c>
      <c r="E210" s="41"/>
      <c r="F210" s="41" t="s">
        <v>422</v>
      </c>
      <c r="G210" s="41" t="s">
        <v>590</v>
      </c>
    </row>
    <row r="211">
      <c r="A211" s="22" t="s">
        <v>1860</v>
      </c>
      <c r="B211" s="39" t="s">
        <v>592</v>
      </c>
      <c r="C211" s="113"/>
      <c r="D211" s="22"/>
      <c r="E211" s="36"/>
      <c r="F211" s="53"/>
      <c r="G211" s="53"/>
    </row>
    <row r="212">
      <c r="A212" s="36"/>
      <c r="B212" s="64"/>
      <c r="C212" s="36"/>
      <c r="D212" s="36"/>
      <c r="E212" s="36"/>
      <c r="F212" s="53"/>
      <c r="G212" s="53"/>
    </row>
    <row r="213">
      <c r="A213" s="22"/>
      <c r="B213" s="39" t="s">
        <v>593</v>
      </c>
      <c r="C213" s="36"/>
      <c r="D213" s="36"/>
      <c r="E213" s="36"/>
      <c r="F213" s="53"/>
      <c r="G213" s="53"/>
    </row>
    <row r="214">
      <c r="A214" s="22" t="s">
        <v>1861</v>
      </c>
      <c r="B214" s="114"/>
      <c r="C214" s="113"/>
      <c r="D214" s="148"/>
      <c r="E214" s="36"/>
      <c r="F214" s="99" t="str">
        <f>IF($C$238=0,"",IF(C214="","",IF(C214="","",C214/$C$238)))</f>
        <v/>
      </c>
      <c r="G214" s="99" t="str">
        <f>IF($D$238=0,"",IF(D214="","",IF(D214="","",D214/$D$238)))</f>
        <v/>
      </c>
    </row>
    <row r="215">
      <c r="A215" s="22" t="s">
        <v>1862</v>
      </c>
      <c r="B215" s="114"/>
      <c r="C215" s="113"/>
      <c r="D215" s="148"/>
      <c r="E215" s="36"/>
      <c r="F215" s="99" t="str">
        <f>IF($C$238=0,"",IF(C215="","",IF(C215="","",C215/$C$238)))</f>
        <v/>
      </c>
      <c r="G215" s="99" t="str">
        <f>IF($D$238=0,"",IF(D215="","",IF(D215="","",D215/$D$238)))</f>
        <v/>
      </c>
    </row>
    <row r="216">
      <c r="A216" s="22" t="s">
        <v>1863</v>
      </c>
      <c r="B216" s="114"/>
      <c r="C216" s="113"/>
      <c r="D216" s="148"/>
      <c r="E216" s="36"/>
      <c r="F216" s="99" t="str">
        <f>IF($C$238=0,"",IF(C216="","",IF(C216="","",C216/$C$238)))</f>
        <v/>
      </c>
      <c r="G216" s="99" t="str">
        <f>IF($D$238=0,"",IF(D216="","",IF(D216="","",D216/$D$238)))</f>
        <v/>
      </c>
    </row>
    <row r="217">
      <c r="A217" s="22" t="s">
        <v>1864</v>
      </c>
      <c r="B217" s="114"/>
      <c r="C217" s="113"/>
      <c r="D217" s="148"/>
      <c r="E217" s="36"/>
      <c r="F217" s="99" t="str">
        <f>IF($C$238=0,"",IF(C217="","",IF(C217="","",C217/$C$238)))</f>
        <v/>
      </c>
      <c r="G217" s="99" t="str">
        <f>IF($D$238=0,"",IF(D217="","",IF(D217="","",D217/$D$238)))</f>
        <v/>
      </c>
    </row>
    <row r="218">
      <c r="A218" s="22" t="s">
        <v>1865</v>
      </c>
      <c r="B218" s="114"/>
      <c r="C218" s="113"/>
      <c r="D218" s="148"/>
      <c r="E218" s="36"/>
      <c r="F218" s="99" t="str">
        <f>IF($C$238=0,"",IF(C218="","",IF(C218="","",C218/$C$238)))</f>
        <v/>
      </c>
      <c r="G218" s="99" t="str">
        <f>IF($D$238=0,"",IF(D218="","",IF(D218="","",D218/$D$238)))</f>
        <v/>
      </c>
    </row>
    <row r="219">
      <c r="A219" s="22" t="s">
        <v>1866</v>
      </c>
      <c r="B219" s="114"/>
      <c r="C219" s="113"/>
      <c r="D219" s="148"/>
      <c r="E219" s="36"/>
      <c r="F219" s="99" t="str">
        <f>IF($C$238=0,"",IF(C219="","",IF(C219="","",C219/$C$238)))</f>
        <v/>
      </c>
      <c r="G219" s="99" t="str">
        <f>IF($D$238=0,"",IF(D219="","",IF(D219="","",D219/$D$238)))</f>
        <v/>
      </c>
    </row>
    <row r="220">
      <c r="A220" s="22" t="s">
        <v>1867</v>
      </c>
      <c r="B220" s="114"/>
      <c r="C220" s="113"/>
      <c r="D220" s="148"/>
      <c r="E220" s="36"/>
      <c r="F220" s="99" t="str">
        <f>IF($C$238=0,"",IF(C220="","",IF(C220="","",C220/$C$238)))</f>
        <v/>
      </c>
      <c r="G220" s="99" t="str">
        <f>IF($D$238=0,"",IF(D220="","",IF(D220="","",D220/$D$238)))</f>
        <v/>
      </c>
    </row>
    <row r="221">
      <c r="A221" s="22" t="s">
        <v>1868</v>
      </c>
      <c r="B221" s="114"/>
      <c r="C221" s="113"/>
      <c r="D221" s="148"/>
      <c r="E221" s="36"/>
      <c r="F221" s="99" t="str">
        <f>IF($C$238=0,"",IF(C221="","",IF(C221="","",C221/$C$238)))</f>
        <v/>
      </c>
      <c r="G221" s="99" t="str">
        <f>IF($D$238=0,"",IF(D221="","",IF(D221="","",D221/$D$238)))</f>
        <v/>
      </c>
    </row>
    <row r="222">
      <c r="A222" s="22" t="s">
        <v>1869</v>
      </c>
      <c r="B222" s="114"/>
      <c r="C222" s="113"/>
      <c r="D222" s="148"/>
      <c r="E222" s="36"/>
      <c r="F222" s="99" t="str">
        <f>IF($C$238=0,"",IF(C222="","",IF(C222="","",C222/$C$238)))</f>
        <v/>
      </c>
      <c r="G222" s="99" t="str">
        <f>IF($D$238=0,"",IF(D222="","",IF(D222="","",D222/$D$238)))</f>
        <v/>
      </c>
    </row>
    <row r="223">
      <c r="A223" s="22" t="s">
        <v>1870</v>
      </c>
      <c r="B223" s="114"/>
      <c r="C223" s="113"/>
      <c r="D223" s="148"/>
      <c r="E223" s="39"/>
      <c r="F223" s="99" t="str">
        <f>IF($C$238=0,"",IF(C223="","",IF(C223="","",C223/$C$238)))</f>
        <v/>
      </c>
      <c r="G223" s="99" t="str">
        <f>IF($D$238=0,"",IF(D223="","",IF(D223="","",D223/$D$238)))</f>
        <v/>
      </c>
    </row>
    <row r="224">
      <c r="A224" s="22" t="s">
        <v>1871</v>
      </c>
      <c r="B224" s="114"/>
      <c r="C224" s="113"/>
      <c r="D224" s="148"/>
      <c r="E224" s="39"/>
      <c r="F224" s="99" t="str">
        <f>IF($C$238=0,"",IF(C224="","",IF(C224="","",C224/$C$238)))</f>
        <v/>
      </c>
      <c r="G224" s="99" t="str">
        <f>IF($D$238=0,"",IF(D224="","",IF(D224="","",D224/$D$238)))</f>
        <v/>
      </c>
    </row>
    <row r="225">
      <c r="A225" s="22" t="s">
        <v>1872</v>
      </c>
      <c r="B225" s="114"/>
      <c r="C225" s="113"/>
      <c r="D225" s="148"/>
      <c r="E225" s="39"/>
      <c r="F225" s="99" t="str">
        <f>IF($C$238=0,"",IF(C225="","",IF(C225="","",C225/$C$238)))</f>
        <v/>
      </c>
      <c r="G225" s="99" t="str">
        <f>IF($D$238=0,"",IF(D225="","",IF(D225="","",D225/$D$238)))</f>
        <v/>
      </c>
    </row>
    <row r="226">
      <c r="A226" s="22" t="s">
        <v>1873</v>
      </c>
      <c r="B226" s="114"/>
      <c r="C226" s="113"/>
      <c r="D226" s="148"/>
      <c r="E226" s="39"/>
      <c r="F226" s="99" t="str">
        <f>IF($C$238=0,"",IF(C226="","",IF(C226="","",C226/$C$238)))</f>
        <v/>
      </c>
      <c r="G226" s="99" t="str">
        <f>IF($D$238=0,"",IF(D226="","",IF(D226="","",D226/$D$238)))</f>
        <v/>
      </c>
    </row>
    <row r="227">
      <c r="A227" s="22" t="s">
        <v>1874</v>
      </c>
      <c r="B227" s="114"/>
      <c r="C227" s="113"/>
      <c r="D227" s="148"/>
      <c r="E227" s="39"/>
      <c r="F227" s="99" t="str">
        <f>IF($C$238=0,"",IF(C227="","",IF(C227="","",C227/$C$238)))</f>
        <v/>
      </c>
      <c r="G227" s="99" t="str">
        <f>IF($D$238=0,"",IF(D227="","",IF(D227="","",D227/$D$238)))</f>
        <v/>
      </c>
    </row>
    <row r="228">
      <c r="A228" s="22" t="s">
        <v>1875</v>
      </c>
      <c r="B228" s="114"/>
      <c r="C228" s="113"/>
      <c r="D228" s="148"/>
      <c r="E228" s="39"/>
      <c r="F228" s="99" t="str">
        <f>IF($C$238=0,"",IF(C228="","",IF(C228="","",C228/$C$238)))</f>
        <v/>
      </c>
      <c r="G228" s="99" t="str">
        <f>IF($D$238=0,"",IF(D228="","",IF(D228="","",D228/$D$238)))</f>
        <v/>
      </c>
    </row>
    <row r="229">
      <c r="A229" s="22" t="s">
        <v>1876</v>
      </c>
      <c r="B229" s="114"/>
      <c r="C229" s="113"/>
      <c r="D229" s="148"/>
      <c r="E229" s="22"/>
      <c r="F229" s="99" t="str">
        <f>IF($C$238=0,"",IF(C229="","",IF(C229="","",C229/$C$238)))</f>
        <v/>
      </c>
      <c r="G229" s="99" t="str">
        <f>IF($D$238=0,"",IF(D229="","",IF(D229="","",D229/$D$238)))</f>
        <v/>
      </c>
    </row>
    <row r="230">
      <c r="A230" s="22" t="s">
        <v>1877</v>
      </c>
      <c r="B230" s="114"/>
      <c r="C230" s="113"/>
      <c r="D230" s="148"/>
      <c r="E230" s="85"/>
      <c r="F230" s="99" t="str">
        <f>IF($C$238=0,"",IF(C230="","",IF(C230="","",C230/$C$238)))</f>
        <v/>
      </c>
      <c r="G230" s="99" t="str">
        <f>IF($D$238=0,"",IF(D230="","",IF(D230="","",D230/$D$238)))</f>
        <v/>
      </c>
    </row>
    <row r="231">
      <c r="A231" s="22" t="s">
        <v>1878</v>
      </c>
      <c r="B231" s="114"/>
      <c r="C231" s="113"/>
      <c r="D231" s="148"/>
      <c r="E231" s="85"/>
      <c r="F231" s="99" t="str">
        <f>IF($C$238=0,"",IF(C231="","",IF(C231="","",C231/$C$238)))</f>
        <v/>
      </c>
      <c r="G231" s="99" t="str">
        <f>IF($D$238=0,"",IF(D231="","",IF(D231="","",D231/$D$238)))</f>
        <v/>
      </c>
    </row>
    <row r="232">
      <c r="A232" s="22" t="s">
        <v>1879</v>
      </c>
      <c r="B232" s="114"/>
      <c r="C232" s="113"/>
      <c r="D232" s="148"/>
      <c r="E232" s="85"/>
      <c r="F232" s="99" t="str">
        <f>IF($C$238=0,"",IF(C232="","",IF(C232="","",C232/$C$238)))</f>
        <v/>
      </c>
      <c r="G232" s="99" t="str">
        <f>IF($D$238=0,"",IF(D232="","",IF(D232="","",D232/$D$238)))</f>
        <v/>
      </c>
    </row>
    <row r="233">
      <c r="A233" s="22" t="s">
        <v>1880</v>
      </c>
      <c r="B233" s="114"/>
      <c r="C233" s="113"/>
      <c r="D233" s="148"/>
      <c r="E233" s="85"/>
      <c r="F233" s="99" t="str">
        <f>IF($C$238=0,"",IF(C233="","",IF(C233="","",C233/$C$238)))</f>
        <v/>
      </c>
      <c r="G233" s="99" t="str">
        <f>IF($D$238=0,"",IF(D233="","",IF(D233="","",D233/$D$238)))</f>
        <v/>
      </c>
    </row>
    <row r="234">
      <c r="A234" s="22" t="s">
        <v>1881</v>
      </c>
      <c r="B234" s="114"/>
      <c r="C234" s="113"/>
      <c r="D234" s="148"/>
      <c r="E234" s="85"/>
      <c r="F234" s="99" t="str">
        <f>IF($C$238=0,"",IF(C234="","",IF(C234="","",C234/$C$238)))</f>
        <v/>
      </c>
      <c r="G234" s="99" t="str">
        <f>IF($D$238=0,"",IF(D234="","",IF(D234="","",D234/$D$238)))</f>
        <v/>
      </c>
    </row>
    <row r="235">
      <c r="A235" s="22" t="s">
        <v>1882</v>
      </c>
      <c r="B235" s="114"/>
      <c r="C235" s="113"/>
      <c r="D235" s="148"/>
      <c r="E235" s="85"/>
      <c r="F235" s="99" t="str">
        <f>IF($C$238=0,"",IF(C235="","",IF(C235="","",C235/$C$238)))</f>
        <v/>
      </c>
      <c r="G235" s="99" t="str">
        <f>IF($D$238=0,"",IF(D235="","",IF(D235="","",D235/$D$238)))</f>
        <v/>
      </c>
    </row>
    <row r="236">
      <c r="A236" s="22" t="s">
        <v>1883</v>
      </c>
      <c r="B236" s="114"/>
      <c r="C236" s="113"/>
      <c r="D236" s="148"/>
      <c r="E236" s="85"/>
      <c r="F236" s="99" t="str">
        <f>IF($C$238=0,"",IF(C236="","",IF(C236="","",C236/$C$238)))</f>
        <v/>
      </c>
      <c r="G236" s="99" t="str">
        <f>IF($D$238=0,"",IF(D236="","",IF(D236="","",D236/$D$238)))</f>
        <v/>
      </c>
    </row>
    <row r="237">
      <c r="A237" s="22" t="s">
        <v>1884</v>
      </c>
      <c r="B237" s="114"/>
      <c r="C237" s="113"/>
      <c r="D237" s="148"/>
      <c r="E237" s="85"/>
      <c r="F237" s="99" t="str">
        <f>IF($C$238=0,"",IF(C237="","",IF(C237="","",C237/$C$238)))</f>
        <v/>
      </c>
      <c r="G237" s="99" t="str">
        <f>IF($D$238=0,"",IF(D237="","",IF(D237="","",D237/$D$238)))</f>
        <v/>
      </c>
    </row>
    <row r="238">
      <c r="A238" s="22" t="s">
        <v>1885</v>
      </c>
      <c r="B238" s="48" t="s">
        <v>88</v>
      </c>
      <c r="C238" s="95">
        <f>SUM(C214:C237)</f>
        <v>0</v>
      </c>
      <c r="D238" s="46">
        <f>SUM(D214:D237)</f>
        <v>0</v>
      </c>
      <c r="E238" s="85"/>
      <c r="F238" s="108">
        <f>SUM(F214:F237)</f>
        <v>0</v>
      </c>
      <c r="G238" s="108">
        <f>SUM(G214:G237)</f>
        <v>0</v>
      </c>
    </row>
    <row r="239">
      <c r="A239" s="41"/>
      <c r="B239" s="41" t="s">
        <v>619</v>
      </c>
      <c r="C239" s="41" t="s">
        <v>588</v>
      </c>
      <c r="D239" s="41" t="s">
        <v>589</v>
      </c>
      <c r="E239" s="41"/>
      <c r="F239" s="41" t="s">
        <v>422</v>
      </c>
      <c r="G239" s="41" t="s">
        <v>590</v>
      </c>
    </row>
    <row r="240">
      <c r="A240" s="22" t="s">
        <v>1886</v>
      </c>
      <c r="B240" s="22" t="s">
        <v>621</v>
      </c>
      <c r="C240" s="115"/>
      <c r="D240" s="22"/>
      <c r="E240" s="22"/>
      <c r="F240" s="107"/>
      <c r="G240" s="107"/>
    </row>
    <row r="241">
      <c r="A241" s="22"/>
      <c r="B241" s="22"/>
      <c r="C241" s="22"/>
      <c r="D241" s="22"/>
      <c r="E241" s="22"/>
      <c r="F241" s="107"/>
      <c r="G241" s="107"/>
    </row>
    <row r="242">
      <c r="A242" s="22"/>
      <c r="B242" s="39" t="s">
        <v>622</v>
      </c>
      <c r="C242" s="22"/>
      <c r="D242" s="22"/>
      <c r="E242" s="22"/>
      <c r="F242" s="107"/>
      <c r="G242" s="107"/>
    </row>
    <row r="243">
      <c r="A243" s="22" t="s">
        <v>1887</v>
      </c>
      <c r="B243" s="22" t="s">
        <v>624</v>
      </c>
      <c r="C243" s="113"/>
      <c r="D243" s="148"/>
      <c r="E243" s="22"/>
      <c r="F243" s="99" t="str">
        <f>IF($C$251=0,"",IF(C243="","",IF(C243="","",C243/$C$251)))</f>
        <v/>
      </c>
      <c r="G243" s="99" t="str">
        <f>IF($D$251=0,"",IF(D243="","",IF(D243="","",D243/$D$251)))</f>
        <v/>
      </c>
    </row>
    <row r="244">
      <c r="A244" s="22" t="s">
        <v>1888</v>
      </c>
      <c r="B244" s="22" t="s">
        <v>626</v>
      </c>
      <c r="C244" s="113"/>
      <c r="D244" s="148"/>
      <c r="E244" s="22"/>
      <c r="F244" s="99" t="str">
        <f>IF($C$251=0,"",IF(C244="","",IF(C244="","",C244/$C$251)))</f>
        <v/>
      </c>
      <c r="G244" s="99" t="str">
        <f>IF($D$251=0,"",IF(D244="","",IF(D244="","",D244/$D$251)))</f>
        <v/>
      </c>
    </row>
    <row r="245">
      <c r="A245" s="22" t="s">
        <v>1889</v>
      </c>
      <c r="B245" s="22" t="s">
        <v>628</v>
      </c>
      <c r="C245" s="113"/>
      <c r="D245" s="148"/>
      <c r="E245" s="22"/>
      <c r="F245" s="99" t="str">
        <f>IF($C$251=0,"",IF(C245="","",IF(C245="","",C245/$C$251)))</f>
        <v/>
      </c>
      <c r="G245" s="99" t="str">
        <f>IF($D$251=0,"",IF(D245="","",IF(D245="","",D245/$D$251)))</f>
        <v/>
      </c>
    </row>
    <row r="246">
      <c r="A246" s="22" t="s">
        <v>1890</v>
      </c>
      <c r="B246" s="22" t="s">
        <v>630</v>
      </c>
      <c r="C246" s="113"/>
      <c r="D246" s="148"/>
      <c r="E246" s="22"/>
      <c r="F246" s="99" t="str">
        <f>IF($C$251=0,"",IF(C246="","",IF(C246="","",C246/$C$251)))</f>
        <v/>
      </c>
      <c r="G246" s="99" t="str">
        <f>IF($D$251=0,"",IF(D246="","",IF(D246="","",D246/$D$251)))</f>
        <v/>
      </c>
    </row>
    <row r="247">
      <c r="A247" s="22" t="s">
        <v>1891</v>
      </c>
      <c r="B247" s="22" t="s">
        <v>632</v>
      </c>
      <c r="C247" s="113"/>
      <c r="D247" s="148"/>
      <c r="E247" s="22"/>
      <c r="F247" s="99" t="str">
        <f>IF($C$251=0,"",IF(C247="","",IF(C247="","",C247/$C$251)))</f>
        <v/>
      </c>
      <c r="G247" s="99" t="str">
        <f>IF($D$251=0,"",IF(D247="","",IF(D247="","",D247/$D$251)))</f>
        <v/>
      </c>
    </row>
    <row r="248">
      <c r="A248" s="22" t="s">
        <v>1892</v>
      </c>
      <c r="B248" s="22" t="s">
        <v>634</v>
      </c>
      <c r="C248" s="113"/>
      <c r="D248" s="148"/>
      <c r="E248" s="22"/>
      <c r="F248" s="99" t="str">
        <f>IF($C$251=0,"",IF(C248="","",IF(C248="","",C248/$C$251)))</f>
        <v/>
      </c>
      <c r="G248" s="99" t="str">
        <f>IF($D$251=0,"",IF(D248="","",IF(D248="","",D248/$D$251)))</f>
        <v/>
      </c>
    </row>
    <row r="249">
      <c r="A249" s="22" t="s">
        <v>1893</v>
      </c>
      <c r="B249" s="22" t="s">
        <v>636</v>
      </c>
      <c r="C249" s="113"/>
      <c r="D249" s="148"/>
      <c r="E249" s="22"/>
      <c r="F249" s="99" t="str">
        <f>IF($C$251=0,"",IF(C249="","",IF(C249="","",C249/$C$251)))</f>
        <v/>
      </c>
      <c r="G249" s="99" t="str">
        <f>IF($D$251=0,"",IF(D249="","",IF(D249="","",D249/$D$251)))</f>
        <v/>
      </c>
    </row>
    <row r="250">
      <c r="A250" s="22" t="s">
        <v>1894</v>
      </c>
      <c r="B250" s="22" t="s">
        <v>638</v>
      </c>
      <c r="C250" s="113"/>
      <c r="D250" s="148"/>
      <c r="E250" s="22"/>
      <c r="F250" s="99" t="str">
        <f>IF($C$251=0,"",IF(C250="","",IF(C250="","",C250/$C$251)))</f>
        <v/>
      </c>
      <c r="G250" s="99" t="str">
        <f>IF($D$251=0,"",IF(D250="","",IF(D250="","",D250/$D$251)))</f>
        <v/>
      </c>
    </row>
    <row r="251">
      <c r="A251" s="22" t="s">
        <v>1895</v>
      </c>
      <c r="B251" s="48" t="s">
        <v>88</v>
      </c>
      <c r="C251" s="93">
        <f>SUM(C243:C250)</f>
        <v>0</v>
      </c>
      <c r="D251" s="94">
        <f>SUM(D243:D250)</f>
        <v>0</v>
      </c>
      <c r="E251" s="22"/>
      <c r="F251" s="108">
        <f>SUM(F240:F250)</f>
        <v>0</v>
      </c>
      <c r="G251" s="108">
        <f>SUM(G240:G250)</f>
        <v>0</v>
      </c>
    </row>
    <row r="252">
      <c r="A252" s="22" t="s">
        <v>1896</v>
      </c>
      <c r="B252" s="50" t="s">
        <v>641</v>
      </c>
      <c r="C252" s="113"/>
      <c r="D252" s="148"/>
      <c r="E252" s="22"/>
      <c r="F252" s="99" t="str">
        <f>IF($C$251=0,"",IF(C252="","",IF(C252="","",C252/$C$251)))</f>
        <v/>
      </c>
      <c r="G252" s="99" t="str">
        <f>IF($D$251=0,"",IF(D252="","",IF(D252="","",D252/$D$251)))</f>
        <v/>
      </c>
    </row>
    <row r="253">
      <c r="A253" s="22" t="s">
        <v>1898</v>
      </c>
      <c r="B253" s="50" t="s">
        <v>643</v>
      </c>
      <c r="C253" s="113"/>
      <c r="D253" s="148"/>
      <c r="E253" s="22"/>
      <c r="F253" s="99" t="str">
        <f>IF($C$251=0,"",IF(C253="","",IF(C253="","",C253/$C$251)))</f>
        <v/>
      </c>
      <c r="G253" s="99" t="str">
        <f>IF($D$251=0,"",IF(D253="","",IF(D253="","",D253/$D$251)))</f>
        <v/>
      </c>
    </row>
    <row r="254">
      <c r="A254" s="22" t="s">
        <v>1899</v>
      </c>
      <c r="B254" s="50" t="s">
        <v>645</v>
      </c>
      <c r="C254" s="113"/>
      <c r="D254" s="148"/>
      <c r="E254" s="22"/>
      <c r="F254" s="99" t="str">
        <f>IF($C$251=0,"",IF(C254="","",IF(C254="","",C254/$C$251)))</f>
        <v/>
      </c>
      <c r="G254" s="99" t="str">
        <f>IF($D$251=0,"",IF(D254="","",IF(D254="","",D254/$D$251)))</f>
        <v/>
      </c>
    </row>
    <row r="255">
      <c r="A255" s="22" t="s">
        <v>1900</v>
      </c>
      <c r="B255" s="50" t="s">
        <v>647</v>
      </c>
      <c r="C255" s="113"/>
      <c r="D255" s="148"/>
      <c r="E255" s="22"/>
      <c r="F255" s="99" t="str">
        <f>IF($C$251=0,"",IF(C255="","",IF(C255="","",C255/$C$251)))</f>
        <v/>
      </c>
      <c r="G255" s="99" t="str">
        <f>IF($D$251=0,"",IF(D255="","",IF(D255="","",D255/$D$251)))</f>
        <v/>
      </c>
    </row>
    <row r="256">
      <c r="A256" s="22" t="s">
        <v>1901</v>
      </c>
      <c r="B256" s="50" t="s">
        <v>649</v>
      </c>
      <c r="C256" s="113"/>
      <c r="D256" s="148"/>
      <c r="E256" s="22"/>
      <c r="F256" s="99" t="str">
        <f>IF($C$251=0,"",IF(C256="","",IF(C256="","",C256/$C$251)))</f>
        <v/>
      </c>
      <c r="G256" s="99" t="str">
        <f>IF($D$251=0,"",IF(D256="","",IF(D256="","",D256/$D$251)))</f>
        <v/>
      </c>
    </row>
    <row r="257">
      <c r="A257" s="22" t="s">
        <v>1902</v>
      </c>
      <c r="B257" s="50" t="s">
        <v>651</v>
      </c>
      <c r="C257" s="113"/>
      <c r="D257" s="148"/>
      <c r="E257" s="22"/>
      <c r="F257" s="99" t="str">
        <f>IF($C$251=0,"",IF(C257="","",IF(C257="","",C257/$C$251)))</f>
        <v/>
      </c>
      <c r="G257" s="99" t="str">
        <f>IF($D$251=0,"",IF(D257="","",IF(D257="","",D257/$D$251)))</f>
        <v/>
      </c>
    </row>
    <row r="258" hidden="1">
      <c r="A258" s="22" t="s">
        <v>1903</v>
      </c>
      <c r="B258" s="50"/>
      <c r="C258" s="22"/>
      <c r="D258" s="22"/>
      <c r="E258" s="22"/>
      <c r="F258" s="99"/>
      <c r="G258" s="99"/>
    </row>
    <row r="259" hidden="1">
      <c r="A259" s="22" t="s">
        <v>1904</v>
      </c>
      <c r="B259" s="50"/>
      <c r="C259" s="22"/>
      <c r="D259" s="22"/>
      <c r="E259" s="22"/>
      <c r="F259" s="99"/>
      <c r="G259" s="99"/>
    </row>
    <row r="260" hidden="1">
      <c r="A260" s="22" t="s">
        <v>1905</v>
      </c>
      <c r="B260" s="50"/>
      <c r="C260" s="22"/>
      <c r="D260" s="22"/>
      <c r="E260" s="22"/>
      <c r="F260" s="99"/>
      <c r="G260" s="99"/>
    </row>
    <row r="261">
      <c r="A261" s="41"/>
      <c r="B261" s="41" t="s">
        <v>655</v>
      </c>
      <c r="C261" s="41" t="s">
        <v>588</v>
      </c>
      <c r="D261" s="41" t="s">
        <v>589</v>
      </c>
      <c r="E261" s="41"/>
      <c r="F261" s="41" t="s">
        <v>422</v>
      </c>
      <c r="G261" s="41" t="s">
        <v>590</v>
      </c>
    </row>
    <row r="262">
      <c r="A262" s="22" t="s">
        <v>1906</v>
      </c>
      <c r="B262" s="22" t="s">
        <v>621</v>
      </c>
      <c r="C262" s="115"/>
      <c r="D262" s="22"/>
      <c r="E262" s="22"/>
      <c r="F262" s="107"/>
      <c r="G262" s="107"/>
    </row>
    <row r="263">
      <c r="A263" s="22"/>
      <c r="B263" s="22"/>
      <c r="C263" s="22"/>
      <c r="D263" s="22"/>
      <c r="E263" s="22"/>
      <c r="F263" s="107"/>
      <c r="G263" s="107"/>
    </row>
    <row r="264">
      <c r="A264" s="22"/>
      <c r="B264" s="39" t="s">
        <v>622</v>
      </c>
      <c r="C264" s="22"/>
      <c r="D264" s="22"/>
      <c r="E264" s="22"/>
      <c r="F264" s="107"/>
      <c r="G264" s="107"/>
    </row>
    <row r="265">
      <c r="A265" s="22" t="s">
        <v>1907</v>
      </c>
      <c r="B265" s="22" t="s">
        <v>624</v>
      </c>
      <c r="C265" s="113"/>
      <c r="D265" s="148"/>
      <c r="E265" s="22"/>
      <c r="F265" s="99" t="str">
        <f>IF($C$273=0,"",IF(C265="","",IF(C265="","",C265/$C$273)))</f>
        <v/>
      </c>
      <c r="G265" s="99" t="str">
        <f>IF($D$273=0,"",IF(D265="","",IF(D265="","",D265/$D$273)))</f>
        <v/>
      </c>
    </row>
    <row r="266">
      <c r="A266" s="22" t="s">
        <v>1908</v>
      </c>
      <c r="B266" s="22" t="s">
        <v>626</v>
      </c>
      <c r="C266" s="113"/>
      <c r="D266" s="148"/>
      <c r="E266" s="22"/>
      <c r="F266" s="99" t="str">
        <f>IF($C$273=0,"",IF(C266="","",IF(C266="","",C266/$C$273)))</f>
        <v/>
      </c>
      <c r="G266" s="99" t="str">
        <f>IF($D$273=0,"",IF(D266="","",IF(D266="","",D266/$D$273)))</f>
        <v/>
      </c>
    </row>
    <row r="267">
      <c r="A267" s="22" t="s">
        <v>1909</v>
      </c>
      <c r="B267" s="22" t="s">
        <v>628</v>
      </c>
      <c r="C267" s="113"/>
      <c r="D267" s="148"/>
      <c r="E267" s="22"/>
      <c r="F267" s="99" t="str">
        <f>IF($C$273=0,"",IF(C267="","",IF(C267="","",C267/$C$273)))</f>
        <v/>
      </c>
      <c r="G267" s="99" t="str">
        <f>IF($D$273=0,"",IF(D267="","",IF(D267="","",D267/$D$273)))</f>
        <v/>
      </c>
    </row>
    <row r="268">
      <c r="A268" s="22" t="s">
        <v>1910</v>
      </c>
      <c r="B268" s="22" t="s">
        <v>630</v>
      </c>
      <c r="C268" s="113"/>
      <c r="D268" s="148"/>
      <c r="E268" s="22"/>
      <c r="F268" s="99" t="str">
        <f>IF($C$273=0,"",IF(C268="","",IF(C268="","",C268/$C$273)))</f>
        <v/>
      </c>
      <c r="G268" s="99" t="str">
        <f>IF($D$273=0,"",IF(D268="","",IF(D268="","",D268/$D$273)))</f>
        <v/>
      </c>
    </row>
    <row r="269">
      <c r="A269" s="22" t="s">
        <v>1911</v>
      </c>
      <c r="B269" s="22" t="s">
        <v>632</v>
      </c>
      <c r="C269" s="113"/>
      <c r="D269" s="148"/>
      <c r="E269" s="22"/>
      <c r="F269" s="99" t="str">
        <f>IF($C$273=0,"",IF(C269="","",IF(C269="","",C269/$C$273)))</f>
        <v/>
      </c>
      <c r="G269" s="99" t="str">
        <f>IF($D$273=0,"",IF(D269="","",IF(D269="","",D269/$D$273)))</f>
        <v/>
      </c>
    </row>
    <row r="270">
      <c r="A270" s="22" t="s">
        <v>1912</v>
      </c>
      <c r="B270" s="22" t="s">
        <v>634</v>
      </c>
      <c r="C270" s="113"/>
      <c r="D270" s="148"/>
      <c r="E270" s="22"/>
      <c r="F270" s="99" t="str">
        <f>IF($C$273=0,"",IF(C270="","",IF(C270="","",C270/$C$273)))</f>
        <v/>
      </c>
      <c r="G270" s="99" t="str">
        <f>IF($D$273=0,"",IF(D270="","",IF(D270="","",D270/$D$273)))</f>
        <v/>
      </c>
    </row>
    <row r="271">
      <c r="A271" s="22" t="s">
        <v>1913</v>
      </c>
      <c r="B271" s="22" t="s">
        <v>636</v>
      </c>
      <c r="C271" s="113"/>
      <c r="D271" s="148"/>
      <c r="E271" s="22"/>
      <c r="F271" s="99" t="str">
        <f>IF($C$273=0,"",IF(C271="","",IF(C271="","",C271/$C$273)))</f>
        <v/>
      </c>
      <c r="G271" s="99" t="str">
        <f>IF($D$273=0,"",IF(D271="","",IF(D271="","",D271/$D$273)))</f>
        <v/>
      </c>
    </row>
    <row r="272">
      <c r="A272" s="22" t="s">
        <v>1914</v>
      </c>
      <c r="B272" s="22" t="s">
        <v>638</v>
      </c>
      <c r="C272" s="113"/>
      <c r="D272" s="148"/>
      <c r="E272" s="22"/>
      <c r="F272" s="99" t="str">
        <f>IF($C$273=0,"",IF(C272="","",IF(C272="","",C272/$C$273)))</f>
        <v/>
      </c>
      <c r="G272" s="99" t="str">
        <f>IF($D$273=0,"",IF(D272="","",IF(D272="","",D272/$D$273)))</f>
        <v/>
      </c>
    </row>
    <row r="273">
      <c r="A273" s="22" t="s">
        <v>1915</v>
      </c>
      <c r="B273" s="48" t="s">
        <v>88</v>
      </c>
      <c r="C273" s="93">
        <f>SUM(C265:C272)</f>
        <v>0</v>
      </c>
      <c r="D273" s="94">
        <f>SUM(D265:D272)</f>
        <v>0</v>
      </c>
      <c r="E273" s="22"/>
      <c r="F273" s="108">
        <f>SUM(F265:F272)</f>
        <v>0</v>
      </c>
      <c r="G273" s="108">
        <f>SUM(G265:G272)</f>
        <v>0</v>
      </c>
    </row>
    <row r="274">
      <c r="A274" s="22" t="s">
        <v>1916</v>
      </c>
      <c r="B274" s="50" t="s">
        <v>641</v>
      </c>
      <c r="C274" s="113"/>
      <c r="D274" s="148"/>
      <c r="E274" s="22"/>
      <c r="F274" s="99" t="str">
        <f>IF($C$273=0,"",IF(C274="","",IF(C274="","",C274/$C$273)))</f>
        <v/>
      </c>
      <c r="G274" s="99" t="str">
        <f>IF($D$273=0,"",IF(D274="","",IF(D274="","",D274/$D$273)))</f>
        <v/>
      </c>
    </row>
    <row r="275">
      <c r="A275" s="22" t="s">
        <v>1917</v>
      </c>
      <c r="B275" s="50" t="s">
        <v>643</v>
      </c>
      <c r="C275" s="113"/>
      <c r="D275" s="148"/>
      <c r="E275" s="22"/>
      <c r="F275" s="99" t="str">
        <f>IF($C$273=0,"",IF(C275="","",IF(C275="","",C275/$C$273)))</f>
        <v/>
      </c>
      <c r="G275" s="99" t="str">
        <f>IF($D$273=0,"",IF(D275="","",IF(D275="","",D275/$D$273)))</f>
        <v/>
      </c>
    </row>
    <row r="276">
      <c r="A276" s="22" t="s">
        <v>1918</v>
      </c>
      <c r="B276" s="50" t="s">
        <v>645</v>
      </c>
      <c r="C276" s="113"/>
      <c r="D276" s="148"/>
      <c r="E276" s="22"/>
      <c r="F276" s="99" t="str">
        <f>IF($C$273=0,"",IF(C276="","",IF(C276="","",C276/$C$273)))</f>
        <v/>
      </c>
      <c r="G276" s="99" t="str">
        <f>IF($D$273=0,"",IF(D276="","",IF(D276="","",D276/$D$273)))</f>
        <v/>
      </c>
    </row>
    <row r="277">
      <c r="A277" s="22" t="s">
        <v>1919</v>
      </c>
      <c r="B277" s="50" t="s">
        <v>647</v>
      </c>
      <c r="C277" s="113"/>
      <c r="D277" s="148"/>
      <c r="E277" s="22"/>
      <c r="F277" s="99" t="str">
        <f>IF($C$273=0,"",IF(C277="","",IF(C277="","",C277/$C$273)))</f>
        <v/>
      </c>
      <c r="G277" s="99" t="str">
        <f>IF($D$273=0,"",IF(D277="","",IF(D277="","",D277/$D$273)))</f>
        <v/>
      </c>
    </row>
    <row r="278">
      <c r="A278" s="22" t="s">
        <v>1920</v>
      </c>
      <c r="B278" s="50" t="s">
        <v>649</v>
      </c>
      <c r="C278" s="113"/>
      <c r="D278" s="148"/>
      <c r="E278" s="22"/>
      <c r="F278" s="99" t="str">
        <f>IF($C$273=0,"",IF(C278="","",IF(C278="","",C278/$C$273)))</f>
        <v/>
      </c>
      <c r="G278" s="99" t="str">
        <f>IF($D$273=0,"",IF(D278="","",IF(D278="","",D278/$D$273)))</f>
        <v/>
      </c>
    </row>
    <row r="279">
      <c r="A279" s="22" t="s">
        <v>1921</v>
      </c>
      <c r="B279" s="50" t="s">
        <v>651</v>
      </c>
      <c r="C279" s="113"/>
      <c r="D279" s="148"/>
      <c r="E279" s="22"/>
      <c r="F279" s="99" t="str">
        <f>IF($C$273=0,"",IF(C279="","",IF(C279="","",C279/$C$273)))</f>
        <v/>
      </c>
      <c r="G279" s="99" t="str">
        <f>IF($D$273=0,"",IF(D279="","",IF(D279="","",D279/$D$273)))</f>
        <v/>
      </c>
    </row>
    <row r="280" hidden="1">
      <c r="A280" s="22" t="s">
        <v>1922</v>
      </c>
      <c r="B280" s="50"/>
      <c r="C280" s="22"/>
      <c r="D280" s="22"/>
      <c r="E280" s="22"/>
      <c r="F280" s="47"/>
      <c r="G280" s="47"/>
    </row>
    <row r="281" hidden="1">
      <c r="A281" s="22" t="s">
        <v>1923</v>
      </c>
      <c r="B281" s="50"/>
      <c r="C281" s="22"/>
      <c r="D281" s="22"/>
      <c r="E281" s="22"/>
      <c r="F281" s="47"/>
      <c r="G281" s="47"/>
    </row>
    <row r="282" hidden="1">
      <c r="A282" s="22" t="s">
        <v>1924</v>
      </c>
      <c r="B282" s="50"/>
      <c r="C282" s="22"/>
      <c r="D282" s="22"/>
      <c r="E282" s="22"/>
      <c r="F282" s="47"/>
      <c r="G282" s="47"/>
    </row>
    <row r="283">
      <c r="A283" s="41"/>
      <c r="B283" s="41" t="s">
        <v>675</v>
      </c>
      <c r="C283" s="41" t="s">
        <v>422</v>
      </c>
      <c r="D283" s="41"/>
      <c r="E283" s="41"/>
      <c r="F283" s="41"/>
      <c r="G283" s="41"/>
    </row>
    <row r="284">
      <c r="A284" s="22" t="s">
        <v>1925</v>
      </c>
      <c r="B284" s="22" t="s">
        <v>677</v>
      </c>
      <c r="C284" s="115"/>
      <c r="D284" s="22"/>
      <c r="E284" s="85"/>
      <c r="F284" s="85"/>
      <c r="G284" s="85"/>
    </row>
    <row r="285">
      <c r="A285" s="22" t="s">
        <v>1926</v>
      </c>
      <c r="B285" s="22" t="s">
        <v>679</v>
      </c>
      <c r="C285" s="115"/>
      <c r="D285" s="22"/>
      <c r="E285" s="85"/>
      <c r="F285" s="85"/>
      <c r="G285" s="20"/>
    </row>
    <row r="286">
      <c r="A286" s="22" t="s">
        <v>1927</v>
      </c>
      <c r="B286" s="22" t="s">
        <v>681</v>
      </c>
      <c r="C286" s="115"/>
      <c r="D286" s="22"/>
      <c r="E286" s="85"/>
      <c r="F286" s="85"/>
      <c r="G286" s="20"/>
    </row>
    <row r="287">
      <c r="A287" s="22" t="s">
        <v>1928</v>
      </c>
      <c r="B287" s="22" t="s">
        <v>1929</v>
      </c>
      <c r="C287" s="115"/>
      <c r="D287" s="22"/>
      <c r="E287" s="85"/>
      <c r="F287" s="85"/>
      <c r="G287" s="20"/>
    </row>
    <row r="288">
      <c r="A288" s="22" t="s">
        <v>1930</v>
      </c>
      <c r="B288" s="39" t="s">
        <v>923</v>
      </c>
      <c r="C288" s="115"/>
      <c r="D288" s="36"/>
      <c r="E288" s="36"/>
      <c r="F288" s="53"/>
      <c r="G288" s="53"/>
    </row>
    <row r="289">
      <c r="A289" s="22" t="s">
        <v>1931</v>
      </c>
      <c r="B289" s="22" t="s">
        <v>86</v>
      </c>
      <c r="C289" s="115"/>
      <c r="D289" s="22"/>
      <c r="E289" s="85"/>
      <c r="F289" s="85"/>
      <c r="G289" s="20"/>
    </row>
    <row r="290">
      <c r="A290" s="22" t="s">
        <v>1932</v>
      </c>
      <c r="B290" s="50" t="s">
        <v>685</v>
      </c>
      <c r="C290" s="153"/>
      <c r="D290" s="22"/>
      <c r="E290" s="85"/>
      <c r="F290" s="85"/>
      <c r="G290" s="20"/>
    </row>
    <row r="291">
      <c r="A291" s="22" t="s">
        <v>1933</v>
      </c>
      <c r="B291" s="50" t="s">
        <v>687</v>
      </c>
      <c r="C291" s="115"/>
      <c r="D291" s="22"/>
      <c r="E291" s="85"/>
      <c r="F291" s="85"/>
      <c r="G291" s="20"/>
    </row>
    <row r="292">
      <c r="A292" s="22" t="s">
        <v>1934</v>
      </c>
      <c r="B292" s="50" t="s">
        <v>689</v>
      </c>
      <c r="C292" s="115"/>
      <c r="D292" s="22"/>
      <c r="E292" s="85"/>
      <c r="F292" s="85"/>
      <c r="G292" s="20"/>
    </row>
    <row r="293">
      <c r="A293" s="22" t="s">
        <v>1935</v>
      </c>
      <c r="B293" s="50" t="s">
        <v>691</v>
      </c>
      <c r="C293" s="115"/>
      <c r="D293" s="22"/>
      <c r="E293" s="85"/>
      <c r="F293" s="85"/>
      <c r="G293" s="20"/>
    </row>
    <row r="294" hidden="1">
      <c r="A294" s="22" t="s">
        <v>1936</v>
      </c>
      <c r="B294" s="145" t="s">
        <v>90</v>
      </c>
      <c r="C294" s="115"/>
      <c r="D294" s="22"/>
      <c r="E294" s="85"/>
      <c r="F294" s="85"/>
      <c r="G294" s="20"/>
    </row>
    <row r="295" hidden="1">
      <c r="A295" s="22" t="s">
        <v>1937</v>
      </c>
      <c r="B295" s="145" t="s">
        <v>90</v>
      </c>
      <c r="C295" s="115"/>
      <c r="D295" s="22"/>
      <c r="E295" s="85"/>
      <c r="F295" s="85"/>
      <c r="G295" s="20"/>
    </row>
    <row r="296" hidden="1">
      <c r="A296" s="22" t="s">
        <v>1938</v>
      </c>
      <c r="B296" s="145" t="s">
        <v>90</v>
      </c>
      <c r="C296" s="115"/>
      <c r="D296" s="22"/>
      <c r="E296" s="85"/>
      <c r="F296" s="85"/>
      <c r="G296" s="20"/>
    </row>
    <row r="297" hidden="1">
      <c r="A297" s="22" t="s">
        <v>1939</v>
      </c>
      <c r="B297" s="145" t="s">
        <v>90</v>
      </c>
      <c r="C297" s="115"/>
      <c r="D297" s="22"/>
      <c r="E297" s="85"/>
      <c r="F297" s="85"/>
      <c r="G297" s="20"/>
    </row>
    <row r="298" hidden="1">
      <c r="A298" s="22" t="s">
        <v>1940</v>
      </c>
      <c r="B298" s="145" t="s">
        <v>90</v>
      </c>
      <c r="C298" s="115"/>
      <c r="D298" s="22"/>
      <c r="E298" s="85"/>
      <c r="F298" s="85"/>
      <c r="G298" s="20"/>
    </row>
    <row r="299" hidden="1">
      <c r="A299" s="22" t="s">
        <v>1941</v>
      </c>
      <c r="B299" s="145" t="s">
        <v>90</v>
      </c>
      <c r="C299" s="115"/>
      <c r="D299" s="22"/>
      <c r="E299" s="85"/>
      <c r="F299" s="85"/>
      <c r="G299" s="20"/>
    </row>
    <row r="300">
      <c r="A300" s="41"/>
      <c r="B300" s="41" t="s">
        <v>697</v>
      </c>
      <c r="C300" s="41" t="s">
        <v>422</v>
      </c>
      <c r="D300" s="41"/>
      <c r="E300" s="41"/>
      <c r="F300" s="41"/>
      <c r="G300" s="41"/>
    </row>
    <row r="301">
      <c r="A301" s="22" t="s">
        <v>1942</v>
      </c>
      <c r="B301" s="22" t="s">
        <v>924</v>
      </c>
      <c r="C301" s="115"/>
      <c r="D301" s="22"/>
      <c r="E301" s="20"/>
      <c r="F301" s="20"/>
      <c r="G301" s="20"/>
    </row>
    <row r="302">
      <c r="A302" s="22" t="s">
        <v>1943</v>
      </c>
      <c r="B302" s="22" t="s">
        <v>699</v>
      </c>
      <c r="C302" s="115"/>
      <c r="D302" s="22"/>
      <c r="E302" s="20"/>
      <c r="F302" s="20"/>
      <c r="G302" s="20"/>
    </row>
    <row r="303">
      <c r="A303" s="22" t="s">
        <v>1944</v>
      </c>
      <c r="B303" s="22" t="s">
        <v>86</v>
      </c>
      <c r="C303" s="115"/>
      <c r="D303" s="22"/>
      <c r="E303" s="20"/>
      <c r="F303" s="20"/>
      <c r="G303" s="20"/>
    </row>
    <row r="304" hidden="1">
      <c r="A304" s="22" t="s">
        <v>1945</v>
      </c>
      <c r="B304" s="22"/>
      <c r="C304" s="90"/>
      <c r="D304" s="22"/>
      <c r="E304" s="20"/>
      <c r="F304" s="20"/>
      <c r="G304" s="20"/>
    </row>
    <row r="305" hidden="1">
      <c r="A305" s="22" t="s">
        <v>1946</v>
      </c>
      <c r="B305" s="22"/>
      <c r="C305" s="90"/>
      <c r="D305" s="22"/>
      <c r="E305" s="20"/>
      <c r="F305" s="20"/>
      <c r="G305" s="20"/>
    </row>
    <row r="306" hidden="1">
      <c r="A306" s="22" t="s">
        <v>1947</v>
      </c>
      <c r="B306" s="22"/>
      <c r="C306" s="90"/>
      <c r="D306" s="22"/>
      <c r="E306" s="20"/>
      <c r="F306" s="20"/>
      <c r="G306" s="20"/>
    </row>
    <row r="307">
      <c r="A307" s="41"/>
      <c r="B307" s="41" t="s">
        <v>1948</v>
      </c>
      <c r="C307" s="41" t="s">
        <v>58</v>
      </c>
      <c r="D307" s="41" t="s">
        <v>1033</v>
      </c>
      <c r="E307" s="41"/>
      <c r="F307" s="41" t="s">
        <v>422</v>
      </c>
      <c r="G307" s="41" t="s">
        <v>1036</v>
      </c>
    </row>
    <row r="308">
      <c r="A308" s="22" t="s">
        <v>1949</v>
      </c>
      <c r="B308" s="114"/>
      <c r="C308" s="113"/>
      <c r="D308" s="148"/>
      <c r="E308" s="28"/>
      <c r="F308" s="99" t="str">
        <f>IF($C$326=0,"",IF(C308="","",IF(C308="","",C308/$C$326)))</f>
        <v/>
      </c>
      <c r="G308" s="99" t="str">
        <f>IF($D$326=0,"",IF(D308="","",IF(D308="","",D308/$D$326)))</f>
        <v/>
      </c>
    </row>
    <row r="309">
      <c r="A309" s="22" t="s">
        <v>1950</v>
      </c>
      <c r="B309" s="114"/>
      <c r="C309" s="113"/>
      <c r="D309" s="148"/>
      <c r="E309" s="28"/>
      <c r="F309" s="99" t="str">
        <f>IF($C$326=0,"",IF(C309="","",IF(C309="","",C309/$C$326)))</f>
        <v/>
      </c>
      <c r="G309" s="99" t="str">
        <f>IF($D$326=0,"",IF(D309="","",IF(D309="","",D309/$D$326)))</f>
        <v/>
      </c>
    </row>
    <row r="310">
      <c r="A310" s="22" t="s">
        <v>1951</v>
      </c>
      <c r="B310" s="114"/>
      <c r="C310" s="113"/>
      <c r="D310" s="148"/>
      <c r="E310" s="28"/>
      <c r="F310" s="99" t="str">
        <f>IF($C$326=0,"",IF(C310="","",IF(C310="","",C310/$C$326)))</f>
        <v/>
      </c>
      <c r="G310" s="99" t="str">
        <f>IF($D$326=0,"",IF(D310="","",IF(D310="","",D310/$D$326)))</f>
        <v/>
      </c>
    </row>
    <row r="311">
      <c r="A311" s="22" t="s">
        <v>1952</v>
      </c>
      <c r="B311" s="114"/>
      <c r="C311" s="113"/>
      <c r="D311" s="148"/>
      <c r="E311" s="28"/>
      <c r="F311" s="99" t="str">
        <f>IF($C$326=0,"",IF(C311="","",IF(C311="","",C311/$C$326)))</f>
        <v/>
      </c>
      <c r="G311" s="99" t="str">
        <f>IF($D$326=0,"",IF(D311="","",IF(D311="","",D311/$D$326)))</f>
        <v/>
      </c>
    </row>
    <row r="312">
      <c r="A312" s="22" t="s">
        <v>1953</v>
      </c>
      <c r="B312" s="114"/>
      <c r="C312" s="113"/>
      <c r="D312" s="148"/>
      <c r="E312" s="28"/>
      <c r="F312" s="99" t="str">
        <f>IF($C$326=0,"",IF(C312="","",IF(C312="","",C312/$C$326)))</f>
        <v/>
      </c>
      <c r="G312" s="99" t="str">
        <f>IF($D$326=0,"",IF(D312="","",IF(D312="","",D312/$D$326)))</f>
        <v/>
      </c>
    </row>
    <row r="313">
      <c r="A313" s="22" t="s">
        <v>1954</v>
      </c>
      <c r="B313" s="114"/>
      <c r="C313" s="113"/>
      <c r="D313" s="148"/>
      <c r="E313" s="28"/>
      <c r="F313" s="99" t="str">
        <f>IF($C$326=0,"",IF(C313="","",IF(C313="","",C313/$C$326)))</f>
        <v/>
      </c>
      <c r="G313" s="99" t="str">
        <f>IF($D$326=0,"",IF(D313="","",IF(D313="","",D313/$D$326)))</f>
        <v/>
      </c>
    </row>
    <row r="314">
      <c r="A314" s="22" t="s">
        <v>1955</v>
      </c>
      <c r="B314" s="114"/>
      <c r="C314" s="113"/>
      <c r="D314" s="148"/>
      <c r="E314" s="28"/>
      <c r="F314" s="99" t="str">
        <f>IF($C$326=0,"",IF(C314="","",IF(C314="","",C314/$C$326)))</f>
        <v/>
      </c>
      <c r="G314" s="99" t="str">
        <f>IF($D$326=0,"",IF(D314="","",IF(D314="","",D314/$D$326)))</f>
        <v/>
      </c>
    </row>
    <row r="315">
      <c r="A315" s="22" t="s">
        <v>1956</v>
      </c>
      <c r="B315" s="114"/>
      <c r="C315" s="113"/>
      <c r="D315" s="148"/>
      <c r="E315" s="28"/>
      <c r="F315" s="99" t="str">
        <f>IF($C$326=0,"",IF(C315="","",IF(C315="","",C315/$C$326)))</f>
        <v/>
      </c>
      <c r="G315" s="99" t="str">
        <f>IF($D$326=0,"",IF(D315="","",IF(D315="","",D315/$D$326)))</f>
        <v/>
      </c>
    </row>
    <row r="316">
      <c r="A316" s="22" t="s">
        <v>1957</v>
      </c>
      <c r="B316" s="114"/>
      <c r="C316" s="113"/>
      <c r="D316" s="148"/>
      <c r="E316" s="28"/>
      <c r="F316" s="99" t="str">
        <f>IF($C$326=0,"",IF(C316="","",IF(C316="","",C316/$C$326)))</f>
        <v/>
      </c>
      <c r="G316" s="99" t="str">
        <f>IF($D$326=0,"",IF(D316="","",IF(D316="","",D316/$D$326)))</f>
        <v/>
      </c>
    </row>
    <row r="317">
      <c r="A317" s="22" t="s">
        <v>1958</v>
      </c>
      <c r="B317" s="114"/>
      <c r="C317" s="113"/>
      <c r="D317" s="148"/>
      <c r="E317" s="28"/>
      <c r="F317" s="99" t="str">
        <f>IF($C$326=0,"",IF(C317="","",IF(C317="","",C317/$C$326)))</f>
        <v/>
      </c>
      <c r="G317" s="99" t="str">
        <f>IF($D$326=0,"",IF(D317="","",IF(D317="","",D317/$D$326)))</f>
        <v/>
      </c>
    </row>
    <row r="318">
      <c r="A318" s="22" t="s">
        <v>1959</v>
      </c>
      <c r="B318" s="114"/>
      <c r="C318" s="113"/>
      <c r="D318" s="148"/>
      <c r="E318" s="28"/>
      <c r="F318" s="99" t="str">
        <f>IF($C$326=0,"",IF(C318="","",IF(C318="","",C318/$C$326)))</f>
        <v/>
      </c>
      <c r="G318" s="99" t="str">
        <f>IF($D$326=0,"",IF(D318="","",IF(D318="","",D318/$D$326)))</f>
        <v/>
      </c>
    </row>
    <row r="319">
      <c r="A319" s="22" t="s">
        <v>1960</v>
      </c>
      <c r="B319" s="114"/>
      <c r="C319" s="113"/>
      <c r="D319" s="148"/>
      <c r="E319" s="28"/>
      <c r="F319" s="99" t="str">
        <f>IF($C$326=0,"",IF(C319="","",IF(C319="","",C319/$C$326)))</f>
        <v/>
      </c>
      <c r="G319" s="99" t="str">
        <f>IF($D$326=0,"",IF(D319="","",IF(D319="","",D319/$D$326)))</f>
        <v/>
      </c>
    </row>
    <row r="320">
      <c r="A320" s="22" t="s">
        <v>1961</v>
      </c>
      <c r="B320" s="114"/>
      <c r="C320" s="113"/>
      <c r="D320" s="148"/>
      <c r="E320" s="28"/>
      <c r="F320" s="99" t="str">
        <f>IF($C$326=0,"",IF(C320="","",IF(C320="","",C320/$C$326)))</f>
        <v/>
      </c>
      <c r="G320" s="99" t="str">
        <f>IF($D$326=0,"",IF(D320="","",IF(D320="","",D320/$D$326)))</f>
        <v/>
      </c>
    </row>
    <row r="321">
      <c r="A321" s="22" t="s">
        <v>1962</v>
      </c>
      <c r="B321" s="114"/>
      <c r="C321" s="113"/>
      <c r="D321" s="148"/>
      <c r="E321" s="28"/>
      <c r="F321" s="99" t="str">
        <f>IF($C$326=0,"",IF(C321="","",IF(C321="","",C321/$C$326)))</f>
        <v/>
      </c>
      <c r="G321" s="99" t="str">
        <f>IF($D$326=0,"",IF(D321="","",IF(D321="","",D321/$D$326)))</f>
        <v/>
      </c>
    </row>
    <row r="322">
      <c r="A322" s="22" t="s">
        <v>1963</v>
      </c>
      <c r="B322" s="114"/>
      <c r="C322" s="113"/>
      <c r="D322" s="148"/>
      <c r="E322" s="28"/>
      <c r="F322" s="99" t="str">
        <f>IF($C$326=0,"",IF(C322="","",IF(C322="","",C322/$C$326)))</f>
        <v/>
      </c>
      <c r="G322" s="99" t="str">
        <f>IF($D$326=0,"",IF(D322="","",IF(D322="","",D322/$D$326)))</f>
        <v/>
      </c>
    </row>
    <row r="323">
      <c r="A323" s="22" t="s">
        <v>1964</v>
      </c>
      <c r="B323" s="114"/>
      <c r="C323" s="113"/>
      <c r="D323" s="148"/>
      <c r="E323" s="28"/>
      <c r="F323" s="99" t="str">
        <f>IF($C$326=0,"",IF(C323="","",IF(C323="","",C323/$C$326)))</f>
        <v/>
      </c>
      <c r="G323" s="99" t="str">
        <f>IF($D$326=0,"",IF(D323="","",IF(D323="","",D323/$D$326)))</f>
        <v/>
      </c>
    </row>
    <row r="324">
      <c r="A324" s="22" t="s">
        <v>1965</v>
      </c>
      <c r="B324" s="114"/>
      <c r="C324" s="113"/>
      <c r="D324" s="148"/>
      <c r="E324" s="28"/>
      <c r="F324" s="99" t="str">
        <f>IF($C$326=0,"",IF(C324="","",IF(C324="","",C324/$C$326)))</f>
        <v/>
      </c>
      <c r="G324" s="99" t="str">
        <f>IF($D$326=0,"",IF(D324="","",IF(D324="","",D324/$D$326)))</f>
        <v/>
      </c>
    </row>
    <row r="325">
      <c r="A325" s="22" t="s">
        <v>1966</v>
      </c>
      <c r="B325" s="39"/>
      <c r="C325" s="113"/>
      <c r="D325" s="148"/>
      <c r="E325" s="28"/>
      <c r="F325" s="99" t="str">
        <f>IF($C$326=0,"",IF(C325="","",IF(C325="","",C325/$C$326)))</f>
        <v/>
      </c>
      <c r="G325" s="99" t="str">
        <f>IF($D$326=0,"",IF(D325="","",IF(D325="","",D325/$D$326)))</f>
        <v/>
      </c>
    </row>
    <row r="326">
      <c r="A326" s="22" t="s">
        <v>1967</v>
      </c>
      <c r="B326" s="39" t="s">
        <v>88</v>
      </c>
      <c r="C326" s="93">
        <f>SUM(C308:C325)</f>
        <v>0</v>
      </c>
      <c r="D326" s="94">
        <f>SUM(D308:D325)</f>
        <v>0</v>
      </c>
      <c r="E326" s="28"/>
      <c r="F326" s="108">
        <f>SUM(F308:F325)</f>
        <v>0</v>
      </c>
      <c r="G326" s="108">
        <f>SUM(G308:G325)</f>
        <v>0</v>
      </c>
    </row>
    <row r="327" hidden="1">
      <c r="A327" s="22" t="s">
        <v>1968</v>
      </c>
      <c r="B327" s="39"/>
      <c r="C327" s="22"/>
      <c r="D327" s="22"/>
      <c r="E327" s="28"/>
      <c r="F327" s="28"/>
      <c r="G327" s="28"/>
    </row>
    <row r="328" hidden="1">
      <c r="A328" s="22" t="s">
        <v>1969</v>
      </c>
      <c r="B328" s="39"/>
      <c r="C328" s="22"/>
      <c r="D328" s="22"/>
      <c r="E328" s="28"/>
      <c r="F328" s="28"/>
      <c r="G328" s="28"/>
    </row>
    <row r="329" hidden="1">
      <c r="A329" s="22" t="s">
        <v>1970</v>
      </c>
      <c r="B329" s="39"/>
      <c r="C329" s="22"/>
      <c r="D329" s="22"/>
      <c r="E329" s="28"/>
      <c r="F329" s="28"/>
      <c r="G329" s="28"/>
    </row>
    <row r="330">
      <c r="A330" s="41"/>
      <c r="B330" s="41" t="s">
        <v>1971</v>
      </c>
      <c r="C330" s="41" t="s">
        <v>58</v>
      </c>
      <c r="D330" s="41" t="s">
        <v>1033</v>
      </c>
      <c r="E330" s="41"/>
      <c r="F330" s="41" t="s">
        <v>422</v>
      </c>
      <c r="G330" s="41" t="s">
        <v>1036</v>
      </c>
    </row>
    <row r="331">
      <c r="A331" s="22" t="s">
        <v>1972</v>
      </c>
      <c r="B331" s="114"/>
      <c r="C331" s="113"/>
      <c r="D331" s="148"/>
      <c r="E331" s="28"/>
      <c r="F331" s="99" t="str">
        <f>IF($C$349=0,"",IF(C331="","",IF(C331="","",C331/$C$349)))</f>
        <v/>
      </c>
      <c r="G331" s="99" t="str">
        <f>IF($D$349=0,"",IF(D331="","",IF(D331="","",D331/$D$349)))</f>
        <v/>
      </c>
    </row>
    <row r="332">
      <c r="A332" s="22" t="s">
        <v>1973</v>
      </c>
      <c r="B332" s="114"/>
      <c r="C332" s="113"/>
      <c r="D332" s="148"/>
      <c r="E332" s="28"/>
      <c r="F332" s="99" t="str">
        <f>IF($C$349=0,"",IF(C332="","",IF(C332="","",C332/$C$349)))</f>
        <v/>
      </c>
      <c r="G332" s="99" t="str">
        <f>IF($D$349=0,"",IF(D332="","",IF(D332="","",D332/$D$349)))</f>
        <v/>
      </c>
    </row>
    <row r="333">
      <c r="A333" s="22" t="s">
        <v>1974</v>
      </c>
      <c r="B333" s="114"/>
      <c r="C333" s="113"/>
      <c r="D333" s="148"/>
      <c r="E333" s="28"/>
      <c r="F333" s="99" t="str">
        <f>IF($C$349=0,"",IF(C333="","",IF(C333="","",C333/$C$349)))</f>
        <v/>
      </c>
      <c r="G333" s="99" t="str">
        <f>IF($D$349=0,"",IF(D333="","",IF(D333="","",D333/$D$349)))</f>
        <v/>
      </c>
    </row>
    <row r="334">
      <c r="A334" s="22" t="s">
        <v>1975</v>
      </c>
      <c r="B334" s="114"/>
      <c r="C334" s="113"/>
      <c r="D334" s="148"/>
      <c r="E334" s="28"/>
      <c r="F334" s="99" t="str">
        <f>IF($C$349=0,"",IF(C334="","",IF(C334="","",C334/$C$349)))</f>
        <v/>
      </c>
      <c r="G334" s="99" t="str">
        <f>IF($D$349=0,"",IF(D334="","",IF(D334="","",D334/$D$349)))</f>
        <v/>
      </c>
    </row>
    <row r="335">
      <c r="A335" s="22" t="s">
        <v>1976</v>
      </c>
      <c r="B335" s="114"/>
      <c r="C335" s="113"/>
      <c r="D335" s="148"/>
      <c r="E335" s="28"/>
      <c r="F335" s="99" t="str">
        <f>IF($C$349=0,"",IF(C335="","",IF(C335="","",C335/$C$349)))</f>
        <v/>
      </c>
      <c r="G335" s="99" t="str">
        <f>IF($D$349=0,"",IF(D335="","",IF(D335="","",D335/$D$349)))</f>
        <v/>
      </c>
    </row>
    <row r="336">
      <c r="A336" s="22" t="s">
        <v>1977</v>
      </c>
      <c r="B336" s="114"/>
      <c r="C336" s="113"/>
      <c r="D336" s="148"/>
      <c r="E336" s="28"/>
      <c r="F336" s="99" t="str">
        <f>IF($C$349=0,"",IF(C336="","",IF(C336="","",C336/$C$349)))</f>
        <v/>
      </c>
      <c r="G336" s="99" t="str">
        <f>IF($D$349=0,"",IF(D336="","",IF(D336="","",D336/$D$349)))</f>
        <v/>
      </c>
    </row>
    <row r="337">
      <c r="A337" s="22" t="s">
        <v>1978</v>
      </c>
      <c r="B337" s="114"/>
      <c r="C337" s="113"/>
      <c r="D337" s="148"/>
      <c r="E337" s="28"/>
      <c r="F337" s="99" t="str">
        <f>IF($C$349=0,"",IF(C337="","",IF(C337="","",C337/$C$349)))</f>
        <v/>
      </c>
      <c r="G337" s="99" t="str">
        <f>IF($D$349=0,"",IF(D337="","",IF(D337="","",D337/$D$349)))</f>
        <v/>
      </c>
    </row>
    <row r="338">
      <c r="A338" s="22" t="s">
        <v>1979</v>
      </c>
      <c r="B338" s="114"/>
      <c r="C338" s="113"/>
      <c r="D338" s="148"/>
      <c r="E338" s="28"/>
      <c r="F338" s="99" t="str">
        <f>IF($C$349=0,"",IF(C338="","",IF(C338="","",C338/$C$349)))</f>
        <v/>
      </c>
      <c r="G338" s="99" t="str">
        <f>IF($D$349=0,"",IF(D338="","",IF(D338="","",D338/$D$349)))</f>
        <v/>
      </c>
    </row>
    <row r="339">
      <c r="A339" s="22" t="s">
        <v>1980</v>
      </c>
      <c r="B339" s="114"/>
      <c r="C339" s="113"/>
      <c r="D339" s="148"/>
      <c r="E339" s="28"/>
      <c r="F339" s="99" t="str">
        <f>IF($C$349=0,"",IF(C339="","",IF(C339="","",C339/$C$349)))</f>
        <v/>
      </c>
      <c r="G339" s="99" t="str">
        <f>IF($D$349=0,"",IF(D339="","",IF(D339="","",D339/$D$349)))</f>
        <v/>
      </c>
    </row>
    <row r="340">
      <c r="A340" s="22" t="s">
        <v>1981</v>
      </c>
      <c r="B340" s="114"/>
      <c r="C340" s="113"/>
      <c r="D340" s="148"/>
      <c r="E340" s="28"/>
      <c r="F340" s="99" t="str">
        <f>IF($C$349=0,"",IF(C340="","",IF(C340="","",C340/$C$349)))</f>
        <v/>
      </c>
      <c r="G340" s="99" t="str">
        <f>IF($D$349=0,"",IF(D340="","",IF(D340="","",D340/$D$349)))</f>
        <v/>
      </c>
    </row>
    <row r="341">
      <c r="A341" s="22" t="s">
        <v>1982</v>
      </c>
      <c r="B341" s="114"/>
      <c r="C341" s="113"/>
      <c r="D341" s="148"/>
      <c r="E341" s="28"/>
      <c r="F341" s="99" t="str">
        <f>IF($C$349=0,"",IF(C341="","",IF(C341="","",C341/$C$349)))</f>
        <v/>
      </c>
      <c r="G341" s="99" t="str">
        <f>IF($D$349=0,"",IF(D341="","",IF(D341="","",D341/$D$349)))</f>
        <v/>
      </c>
    </row>
    <row r="342">
      <c r="A342" s="22" t="s">
        <v>1983</v>
      </c>
      <c r="B342" s="114"/>
      <c r="C342" s="113"/>
      <c r="D342" s="148"/>
      <c r="E342" s="28"/>
      <c r="F342" s="99" t="str">
        <f>IF($C$349=0,"",IF(C342="","",IF(C342="","",C342/$C$349)))</f>
        <v/>
      </c>
      <c r="G342" s="99" t="str">
        <f>IF($D$349=0,"",IF(D342="","",IF(D342="","",D342/$D$349)))</f>
        <v/>
      </c>
    </row>
    <row r="343">
      <c r="A343" s="22" t="s">
        <v>1984</v>
      </c>
      <c r="B343" s="114"/>
      <c r="C343" s="113"/>
      <c r="D343" s="148"/>
      <c r="E343" s="28"/>
      <c r="F343" s="99" t="str">
        <f>IF($C$349=0,"",IF(C343="","",IF(C343="","",C343/$C$349)))</f>
        <v/>
      </c>
      <c r="G343" s="99" t="str">
        <f>IF($D$349=0,"",IF(D343="","",IF(D343="","",D343/$D$349)))</f>
        <v/>
      </c>
    </row>
    <row r="344">
      <c r="A344" s="22" t="s">
        <v>1985</v>
      </c>
      <c r="B344" s="114"/>
      <c r="C344" s="113"/>
      <c r="D344" s="148"/>
      <c r="E344" s="28"/>
      <c r="F344" s="99" t="str">
        <f>IF($C$349=0,"",IF(C344="","",IF(C344="","",C344/$C$349)))</f>
        <v/>
      </c>
      <c r="G344" s="99" t="str">
        <f>IF($D$349=0,"",IF(D344="","",IF(D344="","",D344/$D$349)))</f>
        <v/>
      </c>
    </row>
    <row r="345">
      <c r="A345" s="22" t="s">
        <v>1986</v>
      </c>
      <c r="B345" s="114"/>
      <c r="C345" s="113"/>
      <c r="D345" s="148"/>
      <c r="E345" s="28"/>
      <c r="F345" s="99" t="str">
        <f>IF($C$349=0,"",IF(C345="","",IF(C345="","",C345/$C$349)))</f>
        <v/>
      </c>
      <c r="G345" s="99" t="str">
        <f>IF($D$349=0,"",IF(D345="","",IF(D345="","",D345/$D$349)))</f>
        <v/>
      </c>
    </row>
    <row r="346">
      <c r="A346" s="22" t="s">
        <v>1987</v>
      </c>
      <c r="B346" s="114"/>
      <c r="C346" s="113"/>
      <c r="D346" s="148"/>
      <c r="E346" s="28"/>
      <c r="F346" s="99" t="str">
        <f>IF($C$349=0,"",IF(C346="","",IF(C346="","",C346/$C$349)))</f>
        <v/>
      </c>
      <c r="G346" s="99" t="str">
        <f>IF($D$349=0,"",IF(D346="","",IF(D346="","",D346/$D$349)))</f>
        <v/>
      </c>
    </row>
    <row r="347">
      <c r="A347" s="22" t="s">
        <v>1988</v>
      </c>
      <c r="B347" s="114"/>
      <c r="C347" s="113"/>
      <c r="D347" s="148"/>
      <c r="E347" s="28"/>
      <c r="F347" s="99" t="str">
        <f>IF($C$349=0,"",IF(C347="","",IF(C347="","",C347/$C$349)))</f>
        <v/>
      </c>
      <c r="G347" s="99" t="str">
        <f>IF($D$349=0,"",IF(D347="","",IF(D347="","",D347/$D$349)))</f>
        <v/>
      </c>
    </row>
    <row r="348">
      <c r="A348" s="22" t="s">
        <v>1989</v>
      </c>
      <c r="B348" s="39"/>
      <c r="C348" s="113"/>
      <c r="D348" s="148"/>
      <c r="E348" s="28"/>
      <c r="F348" s="99" t="str">
        <f>IF($C$349=0,"",IF(C348="","",IF(C348="","",C348/$C$349)))</f>
        <v/>
      </c>
      <c r="G348" s="99" t="str">
        <f>IF($D$349=0,"",IF(D348="","",IF(D348="","",D348/$D$349)))</f>
        <v/>
      </c>
    </row>
    <row r="349">
      <c r="A349" s="22" t="s">
        <v>1990</v>
      </c>
      <c r="B349" s="39" t="s">
        <v>88</v>
      </c>
      <c r="C349" s="93">
        <f>SUM(C331:C348)</f>
        <v>0</v>
      </c>
      <c r="D349" s="94">
        <f>SUM(D331:D348)</f>
        <v>0</v>
      </c>
      <c r="E349" s="28"/>
      <c r="F349" s="108">
        <f>SUM(F331:F348)</f>
        <v>0</v>
      </c>
      <c r="G349" s="108">
        <f>SUM(G331:G348)</f>
        <v>0</v>
      </c>
    </row>
    <row r="350" hidden="1">
      <c r="A350" s="22" t="s">
        <v>1991</v>
      </c>
      <c r="B350" s="39"/>
      <c r="C350" s="22"/>
      <c r="D350" s="22"/>
      <c r="E350" s="28"/>
      <c r="F350" s="28"/>
      <c r="G350" s="28"/>
    </row>
    <row r="351" hidden="1">
      <c r="A351" s="22" t="s">
        <v>1992</v>
      </c>
      <c r="B351" s="39"/>
      <c r="C351" s="22"/>
      <c r="D351" s="22"/>
      <c r="E351" s="28"/>
      <c r="F351" s="28"/>
      <c r="G351" s="28"/>
    </row>
    <row r="352">
      <c r="A352" s="41"/>
      <c r="B352" s="41" t="s">
        <v>1993</v>
      </c>
      <c r="C352" s="41" t="s">
        <v>58</v>
      </c>
      <c r="D352" s="41" t="s">
        <v>1033</v>
      </c>
      <c r="E352" s="41"/>
      <c r="F352" s="41" t="s">
        <v>422</v>
      </c>
      <c r="G352" s="41" t="s">
        <v>1994</v>
      </c>
    </row>
    <row r="353">
      <c r="A353" s="22" t="s">
        <v>1995</v>
      </c>
      <c r="B353" s="39" t="s">
        <v>1026</v>
      </c>
      <c r="C353" s="113"/>
      <c r="D353" s="148"/>
      <c r="E353" s="28"/>
      <c r="F353" s="99" t="str">
        <f>IF($C$366=0,"",IF(C353="","",IF(C353="","",C353/$C$366)))</f>
        <v/>
      </c>
      <c r="G353" s="99" t="str">
        <f>IF($D$366=0,"",IF(D353="","",IF(D353="","",D353/$D$366)))</f>
        <v/>
      </c>
    </row>
    <row r="354">
      <c r="A354" s="22" t="s">
        <v>1996</v>
      </c>
      <c r="B354" s="39" t="s">
        <v>1027</v>
      </c>
      <c r="C354" s="113"/>
      <c r="D354" s="148"/>
      <c r="E354" s="28"/>
      <c r="F354" s="99" t="str">
        <f>IF($C$366=0,"",IF(C354="","",IF(C354="","",C354/$C$366)))</f>
        <v/>
      </c>
      <c r="G354" s="99" t="str">
        <f>IF($D$366=0,"",IF(D354="","",IF(D354="","",D354/$D$366)))</f>
        <v/>
      </c>
    </row>
    <row r="355">
      <c r="A355" s="22" t="s">
        <v>1997</v>
      </c>
      <c r="B355" s="39" t="s">
        <v>1190</v>
      </c>
      <c r="C355" s="113"/>
      <c r="D355" s="148"/>
      <c r="E355" s="28"/>
      <c r="F355" s="99" t="str">
        <f>IF($C$366=0,"",IF(C355="","",IF(C355="","",C355/$C$366)))</f>
        <v/>
      </c>
      <c r="G355" s="99" t="str">
        <f>IF($D$366=0,"",IF(D355="","",IF(D355="","",D355/$D$366)))</f>
        <v/>
      </c>
    </row>
    <row r="356">
      <c r="A356" s="22" t="s">
        <v>1998</v>
      </c>
      <c r="B356" s="39" t="s">
        <v>1028</v>
      </c>
      <c r="C356" s="113"/>
      <c r="D356" s="148"/>
      <c r="E356" s="28"/>
      <c r="F356" s="99" t="str">
        <f>IF($C$366=0,"",IF(C356="","",IF(C356="","",C356/$C$366)))</f>
        <v/>
      </c>
      <c r="G356" s="99" t="str">
        <f>IF($D$366=0,"",IF(D356="","",IF(D356="","",D356/$D$366)))</f>
        <v/>
      </c>
    </row>
    <row r="357">
      <c r="A357" s="22" t="s">
        <v>1999</v>
      </c>
      <c r="B357" s="39" t="s">
        <v>1029</v>
      </c>
      <c r="C357" s="113"/>
      <c r="D357" s="148"/>
      <c r="E357" s="28"/>
      <c r="F357" s="99" t="str">
        <f>IF($C$366=0,"",IF(C357="","",IF(C357="","",C357/$C$366)))</f>
        <v/>
      </c>
      <c r="G357" s="99" t="str">
        <f>IF($D$366=0,"",IF(D357="","",IF(D357="","",D357/$D$366)))</f>
        <v/>
      </c>
    </row>
    <row r="358">
      <c r="A358" s="22" t="s">
        <v>2000</v>
      </c>
      <c r="B358" s="39" t="s">
        <v>1030</v>
      </c>
      <c r="C358" s="113"/>
      <c r="D358" s="148"/>
      <c r="E358" s="28"/>
      <c r="F358" s="99" t="str">
        <f>IF($C$366=0,"",IF(C358="","",IF(C358="","",C358/$C$366)))</f>
        <v/>
      </c>
      <c r="G358" s="99" t="str">
        <f>IF($D$366=0,"",IF(D358="","",IF(D358="","",D358/$D$366)))</f>
        <v/>
      </c>
    </row>
    <row r="359">
      <c r="A359" s="22" t="s">
        <v>2001</v>
      </c>
      <c r="B359" s="39" t="s">
        <v>1031</v>
      </c>
      <c r="C359" s="113"/>
      <c r="D359" s="148"/>
      <c r="E359" s="28"/>
      <c r="F359" s="99" t="str">
        <f>IF($C$366=0,"",IF(C359="","",IF(C359="","",C359/$C$366)))</f>
        <v/>
      </c>
      <c r="G359" s="99" t="str">
        <f>IF($D$366=0,"",IF(D359="","",IF(D359="","",D359/$D$366)))</f>
        <v/>
      </c>
    </row>
    <row r="360">
      <c r="A360" s="22" t="s">
        <v>2002</v>
      </c>
      <c r="B360" s="39" t="s">
        <v>1032</v>
      </c>
      <c r="C360" s="113"/>
      <c r="D360" s="148"/>
      <c r="E360" s="28"/>
      <c r="F360" s="99" t="str">
        <f>IF($C$366=0,"",IF(C360="","",IF(C360="","",C360/$C$366)))</f>
        <v/>
      </c>
      <c r="G360" s="99" t="str">
        <f>IF($D$366=0,"",IF(D360="","",IF(D360="","",D360/$D$366)))</f>
        <v/>
      </c>
    </row>
    <row r="361">
      <c r="A361" s="22" t="s">
        <v>2003</v>
      </c>
      <c r="B361" s="39" t="s">
        <v>1438</v>
      </c>
      <c r="C361" s="93"/>
      <c r="D361" s="22"/>
      <c r="E361" s="28"/>
      <c r="F361" s="99" t="str">
        <f>IF($C$366=0,"",IF(C361="","",IF(C361="","",C361/$C$366)))</f>
        <v/>
      </c>
      <c r="G361" s="99" t="str">
        <f>IF($D$366=0,"",IF(D361="","",IF(D361="","",D361/$D$366)))</f>
        <v/>
      </c>
    </row>
    <row r="362">
      <c r="A362" s="22" t="s">
        <v>2004</v>
      </c>
      <c r="B362" s="22" t="s">
        <v>1441</v>
      </c>
      <c r="C362" s="93"/>
      <c r="D362" s="22"/>
      <c r="F362" s="99" t="str">
        <f>IF($C$366=0,"",IF(C362="","",IF(C362="","",C362/$C$366)))</f>
        <v/>
      </c>
      <c r="G362" s="99" t="str">
        <f>IF($D$366=0,"",IF(D362="","",IF(D362="","",D362/$D$366)))</f>
        <v/>
      </c>
    </row>
    <row r="363">
      <c r="A363" s="22" t="s">
        <v>2005</v>
      </c>
      <c r="B363" s="22" t="s">
        <v>1439</v>
      </c>
      <c r="C363" s="93"/>
      <c r="D363" s="22"/>
      <c r="F363" s="99" t="str">
        <f>IF($C$366=0,"",IF(C363="","",IF(C363="","",C363/$C$366)))</f>
        <v/>
      </c>
      <c r="G363" s="99" t="str">
        <f>IF($D$366=0,"",IF(D363="","",IF(D363="","",D363/$D$366)))</f>
        <v/>
      </c>
    </row>
    <row r="364">
      <c r="A364" s="22" t="s">
        <v>2006</v>
      </c>
      <c r="B364" s="39" t="s">
        <v>1440</v>
      </c>
      <c r="C364" s="93"/>
      <c r="D364" s="22"/>
      <c r="E364" s="28"/>
      <c r="F364" s="99" t="str">
        <f>IF($C$366=0,"",IF(C364="","",IF(C364="","",C364/$C$366)))</f>
        <v/>
      </c>
      <c r="G364" s="99" t="str">
        <f>IF($D$366=0,"",IF(D364="","",IF(D364="","",D364/$D$366)))</f>
        <v/>
      </c>
    </row>
    <row r="365">
      <c r="A365" s="22" t="s">
        <v>2007</v>
      </c>
      <c r="B365" s="22" t="s">
        <v>1077</v>
      </c>
      <c r="C365" s="93"/>
      <c r="D365" s="94"/>
      <c r="E365" s="28"/>
      <c r="F365" s="99" t="str">
        <f>IF($C$366=0,"",IF(C365="","",IF(C365="","",C365/$C$366)))</f>
        <v/>
      </c>
      <c r="G365" s="99" t="str">
        <f>IF($D$366=0,"",IF(D365="","",IF(D365="","",D365/$D$366)))</f>
        <v/>
      </c>
    </row>
    <row r="366">
      <c r="A366" s="22" t="s">
        <v>2008</v>
      </c>
      <c r="B366" s="39" t="s">
        <v>88</v>
      </c>
      <c r="C366" s="93">
        <f>SUM(C353:C365)</f>
        <v>0</v>
      </c>
      <c r="D366" s="94">
        <f>SUM(D353:D365)</f>
        <v>0</v>
      </c>
      <c r="E366" s="28"/>
      <c r="F366" s="90">
        <f>SUM(F353:F365)</f>
        <v>0</v>
      </c>
      <c r="G366" s="90">
        <f>SUM(G353:G365)</f>
        <v>0</v>
      </c>
    </row>
    <row r="367">
      <c r="A367" s="22" t="s">
        <v>2009</v>
      </c>
      <c r="B367" s="39"/>
      <c r="C367" s="113"/>
      <c r="D367" s="148"/>
      <c r="E367" s="28"/>
      <c r="F367" s="99"/>
      <c r="G367" s="99"/>
    </row>
    <row r="368">
      <c r="A368" s="22" t="s">
        <v>2010</v>
      </c>
      <c r="B368" s="39"/>
      <c r="C368" s="113"/>
      <c r="D368" s="148"/>
      <c r="E368" s="28"/>
      <c r="F368" s="99"/>
      <c r="G368" s="99"/>
    </row>
    <row r="369">
      <c r="A369" s="22" t="s">
        <v>2011</v>
      </c>
      <c r="B369" s="39"/>
      <c r="C369" s="113"/>
      <c r="D369" s="148"/>
      <c r="E369" s="28"/>
      <c r="F369" s="99"/>
      <c r="G369" s="99"/>
    </row>
    <row r="370">
      <c r="A370" s="22" t="s">
        <v>2012</v>
      </c>
      <c r="B370" s="39"/>
      <c r="C370" s="113"/>
      <c r="D370" s="148"/>
      <c r="E370" s="28"/>
      <c r="F370" s="99"/>
      <c r="G370" s="99"/>
    </row>
    <row r="371">
      <c r="A371" s="22" t="s">
        <v>2013</v>
      </c>
      <c r="B371" s="39"/>
      <c r="C371" s="113"/>
      <c r="D371" s="148"/>
      <c r="E371" s="28"/>
      <c r="F371" s="99"/>
      <c r="G371" s="99"/>
    </row>
    <row r="372">
      <c r="A372" s="22" t="s">
        <v>2014</v>
      </c>
      <c r="B372" s="39"/>
      <c r="C372" s="113"/>
      <c r="D372" s="148"/>
      <c r="E372" s="28"/>
      <c r="F372" s="99"/>
      <c r="G372" s="99"/>
    </row>
    <row r="373">
      <c r="A373" s="22" t="s">
        <v>2015</v>
      </c>
      <c r="B373" s="39"/>
      <c r="C373" s="113"/>
      <c r="D373" s="148"/>
      <c r="E373" s="28"/>
      <c r="F373" s="99"/>
      <c r="G373" s="99"/>
    </row>
    <row r="374">
      <c r="A374" s="22" t="s">
        <v>2016</v>
      </c>
      <c r="B374" s="39"/>
      <c r="C374" s="93"/>
      <c r="D374" s="94"/>
      <c r="E374" s="28"/>
      <c r="F374" s="108"/>
      <c r="G374" s="108"/>
    </row>
    <row r="375">
      <c r="A375" s="22" t="s">
        <v>2017</v>
      </c>
      <c r="B375" s="39"/>
      <c r="C375" s="22"/>
      <c r="D375" s="22"/>
      <c r="E375" s="28"/>
      <c r="F375" s="28"/>
      <c r="G375" s="28"/>
    </row>
    <row r="376">
      <c r="A376" s="22" t="s">
        <v>2018</v>
      </c>
      <c r="B376" s="39"/>
      <c r="C376" s="22"/>
      <c r="D376" s="22"/>
      <c r="E376" s="28"/>
      <c r="F376" s="28"/>
      <c r="G376" s="28"/>
    </row>
    <row r="377">
      <c r="A377" s="41"/>
      <c r="B377" s="41" t="s">
        <v>2019</v>
      </c>
      <c r="C377" s="41" t="s">
        <v>58</v>
      </c>
      <c r="D377" s="41" t="s">
        <v>1033</v>
      </c>
      <c r="E377" s="41"/>
      <c r="F377" s="41" t="s">
        <v>422</v>
      </c>
      <c r="G377" s="41" t="s">
        <v>1994</v>
      </c>
    </row>
    <row r="378">
      <c r="A378" s="22" t="s">
        <v>2020</v>
      </c>
      <c r="B378" s="39" t="s">
        <v>1071</v>
      </c>
      <c r="C378" s="113"/>
      <c r="D378" s="148"/>
      <c r="E378" s="28"/>
      <c r="F378" s="99" t="str">
        <f>IF($C$385=0,"",IF(C378="","",IF(C378="","",C378/$C$385)))</f>
        <v/>
      </c>
      <c r="G378" s="99" t="str">
        <f>IF($D$385=0,"",IF(D378="","",IF(D378="","",D378/$D$385)))</f>
        <v/>
      </c>
    </row>
    <row r="379">
      <c r="A379" s="22" t="s">
        <v>2021</v>
      </c>
      <c r="B379" s="111" t="s">
        <v>1072</v>
      </c>
      <c r="C379" s="113"/>
      <c r="D379" s="148"/>
      <c r="E379" s="28"/>
      <c r="F379" s="99" t="str">
        <f>IF($C$385=0,"",IF(C379="","",IF(C379="","",C379/$C$385)))</f>
        <v/>
      </c>
      <c r="G379" s="99" t="str">
        <f>IF($D$385=0,"",IF(D379="","",IF(D379="","",D379/$D$385)))</f>
        <v/>
      </c>
    </row>
    <row r="380">
      <c r="A380" s="22" t="s">
        <v>2022</v>
      </c>
      <c r="B380" s="39" t="s">
        <v>1073</v>
      </c>
      <c r="C380" s="113"/>
      <c r="D380" s="148"/>
      <c r="E380" s="28"/>
      <c r="F380" s="99" t="str">
        <f>IF($C$385=0,"",IF(C380="","",IF(C380="","",C380/$C$385)))</f>
        <v/>
      </c>
      <c r="G380" s="99" t="str">
        <f>IF($D$385=0,"",IF(D380="","",IF(D380="","",D380/$D$385)))</f>
        <v/>
      </c>
    </row>
    <row r="381">
      <c r="A381" s="22" t="s">
        <v>2023</v>
      </c>
      <c r="B381" s="39" t="s">
        <v>1074</v>
      </c>
      <c r="C381" s="113"/>
      <c r="D381" s="148"/>
      <c r="E381" s="28"/>
      <c r="F381" s="99" t="str">
        <f>IF($C$385=0,"",IF(C381="","",IF(C381="","",C381/$C$385)))</f>
        <v/>
      </c>
      <c r="G381" s="99" t="str">
        <f>IF($D$385=0,"",IF(D381="","",IF(D381="","",D381/$D$385)))</f>
        <v/>
      </c>
    </row>
    <row r="382">
      <c r="A382" s="22" t="s">
        <v>2024</v>
      </c>
      <c r="B382" s="39" t="s">
        <v>1075</v>
      </c>
      <c r="C382" s="113"/>
      <c r="D382" s="148"/>
      <c r="E382" s="28"/>
      <c r="F382" s="99" t="str">
        <f>IF($C$385=0,"",IF(C382="","",IF(C382="","",C382/$C$385)))</f>
        <v/>
      </c>
      <c r="G382" s="99" t="str">
        <f>IF($D$385=0,"",IF(D382="","",IF(D382="","",D382/$D$385)))</f>
        <v/>
      </c>
    </row>
    <row r="383">
      <c r="A383" s="22" t="s">
        <v>2025</v>
      </c>
      <c r="B383" s="39" t="s">
        <v>1076</v>
      </c>
      <c r="C383" s="113"/>
      <c r="D383" s="148"/>
      <c r="E383" s="28"/>
      <c r="F383" s="99" t="str">
        <f>IF($C$385=0,"",IF(C383="","",IF(C383="","",C383/$C$385)))</f>
        <v/>
      </c>
      <c r="G383" s="99" t="str">
        <f>IF($D$385=0,"",IF(D383="","",IF(D383="","",D383/$D$385)))</f>
        <v/>
      </c>
    </row>
    <row r="384">
      <c r="A384" s="22" t="s">
        <v>2026</v>
      </c>
      <c r="B384" s="39" t="s">
        <v>1034</v>
      </c>
      <c r="C384" s="113"/>
      <c r="D384" s="148"/>
      <c r="E384" s="28"/>
      <c r="F384" s="99" t="str">
        <f>IF($C$385=0,"",IF(C384="","",IF(C384="","",C384/$C$385)))</f>
        <v/>
      </c>
      <c r="G384" s="99" t="str">
        <f>IF($D$385=0,"",IF(D384="","",IF(D384="","",D384/$D$385)))</f>
        <v/>
      </c>
    </row>
    <row r="385">
      <c r="A385" s="22" t="s">
        <v>2027</v>
      </c>
      <c r="B385" s="39" t="s">
        <v>88</v>
      </c>
      <c r="C385" s="93">
        <f>SUM(C378:C384)</f>
        <v>0</v>
      </c>
      <c r="D385" s="94">
        <f>SUM(D378:D384)</f>
        <v>0</v>
      </c>
      <c r="E385" s="28"/>
      <c r="F385" s="108">
        <f>SUM(F378:F384)</f>
        <v>0</v>
      </c>
      <c r="G385" s="108">
        <f>SUM(G378:G384)</f>
        <v>0</v>
      </c>
    </row>
    <row r="386">
      <c r="A386" s="22" t="s">
        <v>2028</v>
      </c>
      <c r="B386" s="39"/>
      <c r="C386" s="22"/>
      <c r="D386" s="22"/>
      <c r="E386" s="28"/>
      <c r="F386" s="28"/>
      <c r="G386" s="28"/>
    </row>
    <row r="387">
      <c r="A387" s="41"/>
      <c r="B387" s="41" t="s">
        <v>2029</v>
      </c>
      <c r="C387" s="41" t="s">
        <v>58</v>
      </c>
      <c r="D387" s="41" t="s">
        <v>1033</v>
      </c>
      <c r="E387" s="41"/>
      <c r="F387" s="41" t="s">
        <v>422</v>
      </c>
      <c r="G387" s="41" t="s">
        <v>1994</v>
      </c>
    </row>
    <row r="388">
      <c r="A388" s="22" t="s">
        <v>2030</v>
      </c>
      <c r="B388" s="39" t="s">
        <v>2031</v>
      </c>
      <c r="C388" s="113"/>
      <c r="D388" s="148"/>
      <c r="E388" s="28"/>
      <c r="F388" s="99" t="str">
        <f>IF($C$392=0,"",IF(C388="","",IF(C388="","",C388/$C$392)))</f>
        <v/>
      </c>
      <c r="G388" s="99" t="str">
        <f>IF($D$392=0,"",IF(D388="","",IF(D388="","",D388/$D$392)))</f>
        <v/>
      </c>
    </row>
    <row r="389">
      <c r="A389" s="22" t="s">
        <v>2032</v>
      </c>
      <c r="B389" s="111" t="s">
        <v>1157</v>
      </c>
      <c r="C389" s="113"/>
      <c r="D389" s="148"/>
      <c r="E389" s="28"/>
      <c r="F389" s="99" t="str">
        <f>IF($C$392=0,"",IF(C389="","",IF(C389="","",C389/$C$392)))</f>
        <v/>
      </c>
      <c r="G389" s="99" t="str">
        <f>IF($D$392=0,"",IF(D389="","",IF(D389="","",D389/$D$392)))</f>
        <v/>
      </c>
    </row>
    <row r="390">
      <c r="A390" s="22" t="s">
        <v>2033</v>
      </c>
      <c r="B390" s="39" t="s">
        <v>1034</v>
      </c>
      <c r="C390" s="113"/>
      <c r="D390" s="148"/>
      <c r="E390" s="28"/>
      <c r="F390" s="99" t="str">
        <f>IF($C$392=0,"",IF(C390="","",IF(C390="","",C390/$C$392)))</f>
        <v/>
      </c>
      <c r="G390" s="99" t="str">
        <f>IF($D$392=0,"",IF(D390="","",IF(D390="","",D390/$D$392)))</f>
        <v/>
      </c>
    </row>
    <row r="391">
      <c r="A391" s="22" t="s">
        <v>2034</v>
      </c>
      <c r="B391" s="22" t="s">
        <v>1077</v>
      </c>
      <c r="C391" s="113"/>
      <c r="D391" s="148"/>
      <c r="E391" s="28"/>
      <c r="F391" s="99" t="str">
        <f>IF($C$392=0,"",IF(C391="","",IF(C391="","",C391/$C$392)))</f>
        <v/>
      </c>
      <c r="G391" s="99" t="str">
        <f>IF($D$392=0,"",IF(D391="","",IF(D391="","",D391/$D$392)))</f>
        <v/>
      </c>
    </row>
    <row r="392">
      <c r="A392" s="22" t="s">
        <v>2035</v>
      </c>
      <c r="B392" s="39" t="s">
        <v>88</v>
      </c>
      <c r="C392" s="93"/>
      <c r="D392" s="94"/>
      <c r="E392" s="28"/>
      <c r="F392" s="108">
        <f>SUM(F388:F391)</f>
        <v>0</v>
      </c>
      <c r="G392" s="108">
        <f>SUM(G388:G391)</f>
        <v>0</v>
      </c>
    </row>
    <row r="393">
      <c r="A393" s="22" t="s">
        <v>2036</v>
      </c>
      <c r="B393" s="22"/>
      <c r="C393" s="90"/>
      <c r="D393" s="22"/>
      <c r="E393" s="20"/>
      <c r="F393" s="20"/>
      <c r="G393" s="20"/>
    </row>
    <row r="394">
      <c r="A394" s="41"/>
      <c r="B394" s="41" t="s">
        <v>2037</v>
      </c>
      <c r="C394" s="41" t="s">
        <v>1428</v>
      </c>
      <c r="D394" s="41" t="s">
        <v>1429</v>
      </c>
      <c r="E394" s="41"/>
      <c r="F394" s="41" t="s">
        <v>1430</v>
      </c>
      <c r="G394" s="41" t="s">
        <v>1514</v>
      </c>
    </row>
    <row r="395">
      <c r="A395" s="22" t="s">
        <v>2038</v>
      </c>
      <c r="B395" s="39" t="s">
        <v>1071</v>
      </c>
      <c r="C395" s="113" t="s">
        <v>751</v>
      </c>
      <c r="D395" s="113" t="s">
        <v>751</v>
      </c>
      <c r="E395" s="20"/>
      <c r="F395" s="113" t="s">
        <v>751</v>
      </c>
      <c r="G395" s="174" t="str">
        <f>IF(IF(G378="", 0, G378) &gt; 0,1,"ND2")</f>
        <v>ND2</v>
      </c>
    </row>
    <row r="396">
      <c r="A396" s="22" t="s">
        <v>2039</v>
      </c>
      <c r="B396" s="111" t="s">
        <v>1072</v>
      </c>
      <c r="C396" s="113" t="s">
        <v>751</v>
      </c>
      <c r="D396" s="113" t="s">
        <v>751</v>
      </c>
      <c r="E396" s="20"/>
      <c r="F396" s="113" t="s">
        <v>751</v>
      </c>
      <c r="G396" s="174" t="str">
        <f>IF(IF(G379="", 0, G379) &gt; 0,1,"ND2")</f>
        <v>ND2</v>
      </c>
    </row>
    <row r="397">
      <c r="A397" s="22" t="s">
        <v>2040</v>
      </c>
      <c r="B397" s="39" t="s">
        <v>1073</v>
      </c>
      <c r="C397" s="113" t="s">
        <v>751</v>
      </c>
      <c r="D397" s="113" t="s">
        <v>751</v>
      </c>
      <c r="E397" s="20"/>
      <c r="F397" s="113" t="s">
        <v>751</v>
      </c>
      <c r="G397" s="174" t="str">
        <f>IF(IF(G380="", 0, G380) &gt; 0,1,"ND2")</f>
        <v>ND2</v>
      </c>
    </row>
    <row r="398">
      <c r="A398" s="22" t="s">
        <v>2041</v>
      </c>
      <c r="B398" s="39" t="s">
        <v>1074</v>
      </c>
      <c r="C398" s="113" t="s">
        <v>751</v>
      </c>
      <c r="D398" s="113" t="s">
        <v>751</v>
      </c>
      <c r="E398" s="20"/>
      <c r="F398" s="113" t="s">
        <v>751</v>
      </c>
      <c r="G398" s="174" t="str">
        <f>IF(IF(G381="", 0, G381) &gt; 0,1,"ND2")</f>
        <v>ND2</v>
      </c>
    </row>
    <row r="399">
      <c r="A399" s="22" t="s">
        <v>2042</v>
      </c>
      <c r="B399" s="39" t="s">
        <v>1075</v>
      </c>
      <c r="C399" s="113" t="s">
        <v>751</v>
      </c>
      <c r="D399" s="113" t="s">
        <v>751</v>
      </c>
      <c r="E399" s="20"/>
      <c r="F399" s="113" t="s">
        <v>751</v>
      </c>
      <c r="G399" s="174" t="str">
        <f>IF(IF(G382="", 0, G382) &gt; 0,1,"ND2")</f>
        <v>ND2</v>
      </c>
    </row>
    <row r="400">
      <c r="A400" s="22" t="s">
        <v>2043</v>
      </c>
      <c r="B400" s="39" t="s">
        <v>1076</v>
      </c>
      <c r="C400" s="113" t="s">
        <v>751</v>
      </c>
      <c r="D400" s="113" t="s">
        <v>751</v>
      </c>
      <c r="E400" s="20"/>
      <c r="F400" s="113" t="s">
        <v>751</v>
      </c>
      <c r="G400" s="174" t="str">
        <f>IF(IF(G383="", 0, G383) &gt; 0,1,"ND2")</f>
        <v>ND2</v>
      </c>
    </row>
    <row r="401">
      <c r="A401" s="22" t="s">
        <v>2044</v>
      </c>
      <c r="B401" s="39" t="s">
        <v>1034</v>
      </c>
      <c r="C401" s="113" t="s">
        <v>751</v>
      </c>
      <c r="D401" s="113" t="s">
        <v>751</v>
      </c>
      <c r="E401" s="20"/>
      <c r="F401" s="113" t="s">
        <v>751</v>
      </c>
      <c r="G401" s="174" t="str">
        <f>IF(IF(G384="", 0, G384) &gt; 0,1,"ND2")</f>
        <v>ND2</v>
      </c>
    </row>
    <row r="402">
      <c r="A402" s="22" t="s">
        <v>2045</v>
      </c>
      <c r="B402" s="39" t="s">
        <v>88</v>
      </c>
      <c r="C402" s="93">
        <f>SUM(C395:C401)</f>
        <v>0</v>
      </c>
      <c r="D402" s="93">
        <f>SUM(D395:D401)</f>
        <v>0</v>
      </c>
      <c r="E402" s="20"/>
      <c r="F402" s="22"/>
      <c r="G402" s="99"/>
    </row>
    <row r="403">
      <c r="A403" s="22" t="s">
        <v>2046</v>
      </c>
      <c r="B403" s="22" t="s">
        <v>1427</v>
      </c>
      <c r="C403" s="22"/>
      <c r="D403" s="22"/>
      <c r="E403" s="22"/>
      <c r="F403" s="113"/>
      <c r="G403" s="99"/>
    </row>
    <row r="404">
      <c r="A404" s="22" t="s">
        <v>2047</v>
      </c>
      <c r="G404" s="99"/>
    </row>
    <row r="405">
      <c r="A405" s="22" t="s">
        <v>2048</v>
      </c>
      <c r="B405" s="114"/>
      <c r="C405" s="22"/>
      <c r="D405" s="22"/>
      <c r="E405" s="20"/>
      <c r="F405" s="99"/>
      <c r="G405" s="99"/>
    </row>
    <row r="406">
      <c r="A406" s="22" t="s">
        <v>2049</v>
      </c>
      <c r="B406" s="114"/>
      <c r="C406" s="22"/>
      <c r="D406" s="22"/>
      <c r="E406" s="20"/>
      <c r="F406" s="99"/>
      <c r="G406" s="99"/>
    </row>
    <row r="407">
      <c r="A407" s="22" t="s">
        <v>2050</v>
      </c>
      <c r="B407" s="114"/>
      <c r="C407" s="22"/>
      <c r="D407" s="22"/>
      <c r="E407" s="20"/>
      <c r="F407" s="99"/>
      <c r="G407" s="99"/>
    </row>
    <row r="408">
      <c r="A408" s="22" t="s">
        <v>2051</v>
      </c>
      <c r="B408" s="114"/>
      <c r="C408" s="22"/>
      <c r="D408" s="22"/>
      <c r="E408" s="20"/>
      <c r="F408" s="99"/>
      <c r="G408" s="99"/>
    </row>
    <row r="409">
      <c r="A409" s="22" t="s">
        <v>2052</v>
      </c>
      <c r="B409" s="114"/>
      <c r="C409" s="22"/>
      <c r="D409" s="22"/>
      <c r="E409" s="20"/>
      <c r="F409" s="99"/>
      <c r="G409" s="99"/>
    </row>
    <row r="410">
      <c r="A410" s="22" t="s">
        <v>2053</v>
      </c>
      <c r="B410" s="114"/>
      <c r="C410" s="22"/>
      <c r="D410" s="22"/>
      <c r="E410" s="20"/>
      <c r="F410" s="99"/>
      <c r="G410" s="99"/>
    </row>
    <row r="411">
      <c r="A411" s="22" t="s">
        <v>2054</v>
      </c>
      <c r="B411" s="114"/>
      <c r="C411" s="22"/>
      <c r="D411" s="22"/>
      <c r="E411" s="20"/>
      <c r="F411" s="99"/>
      <c r="G411" s="99"/>
    </row>
    <row r="412">
      <c r="A412" s="22" t="s">
        <v>2055</v>
      </c>
      <c r="B412" s="39"/>
      <c r="C412" s="22"/>
      <c r="D412" s="22"/>
      <c r="E412" s="20"/>
      <c r="F412" s="99"/>
      <c r="G412" s="99"/>
    </row>
    <row r="413">
      <c r="A413" s="22" t="s">
        <v>2056</v>
      </c>
      <c r="B413" s="39"/>
      <c r="C413" s="93"/>
      <c r="D413" s="22"/>
      <c r="E413" s="20"/>
      <c r="F413" s="154"/>
      <c r="G413" s="154"/>
    </row>
    <row r="414">
      <c r="A414" s="22" t="s">
        <v>2057</v>
      </c>
      <c r="B414" s="22"/>
      <c r="C414" s="116"/>
      <c r="D414" s="22"/>
      <c r="E414" s="20"/>
      <c r="F414" s="20"/>
      <c r="G414" s="20"/>
    </row>
    <row r="415">
      <c r="A415" s="22" t="s">
        <v>2058</v>
      </c>
      <c r="B415" s="22"/>
      <c r="C415" s="116"/>
      <c r="D415" s="22"/>
      <c r="E415" s="20"/>
      <c r="F415" s="20"/>
      <c r="G415" s="20"/>
    </row>
    <row r="416">
      <c r="A416" s="22" t="s">
        <v>2059</v>
      </c>
      <c r="B416" s="22"/>
      <c r="C416" s="116"/>
      <c r="D416" s="22"/>
      <c r="E416" s="20"/>
      <c r="F416" s="20"/>
      <c r="G416" s="20"/>
    </row>
    <row r="417">
      <c r="A417" s="22" t="s">
        <v>2060</v>
      </c>
      <c r="B417" s="22"/>
      <c r="C417" s="116"/>
      <c r="D417" s="22"/>
      <c r="E417" s="20"/>
      <c r="F417" s="20"/>
      <c r="G417" s="20"/>
    </row>
    <row r="418">
      <c r="A418" s="22" t="s">
        <v>2061</v>
      </c>
      <c r="B418" s="22"/>
      <c r="C418" s="116"/>
      <c r="D418" s="22"/>
      <c r="E418" s="20"/>
      <c r="F418" s="20"/>
      <c r="G418" s="20"/>
    </row>
    <row r="419">
      <c r="A419" s="22" t="s">
        <v>2062</v>
      </c>
      <c r="B419" s="22"/>
      <c r="C419" s="116"/>
      <c r="D419" s="22"/>
      <c r="E419" s="20"/>
      <c r="F419" s="20"/>
      <c r="G419" s="20"/>
    </row>
    <row r="420">
      <c r="A420" s="22" t="s">
        <v>2063</v>
      </c>
      <c r="B420" s="22"/>
      <c r="C420" s="116"/>
      <c r="D420" s="22"/>
      <c r="E420" s="20"/>
      <c r="F420" s="20"/>
      <c r="G420" s="20"/>
    </row>
    <row r="421">
      <c r="A421" s="22" t="s">
        <v>2064</v>
      </c>
      <c r="B421" s="22"/>
      <c r="C421" s="116"/>
      <c r="D421" s="22"/>
      <c r="E421" s="20"/>
      <c r="F421" s="20"/>
      <c r="G421" s="20"/>
    </row>
    <row r="422">
      <c r="A422" s="22" t="s">
        <v>2065</v>
      </c>
      <c r="B422" s="22"/>
      <c r="C422" s="116"/>
      <c r="D422" s="22"/>
      <c r="E422" s="20"/>
      <c r="F422" s="20"/>
      <c r="G422" s="20"/>
    </row>
    <row r="423">
      <c r="A423" s="22" t="s">
        <v>2066</v>
      </c>
      <c r="B423" s="22"/>
      <c r="C423" s="116"/>
      <c r="D423" s="22"/>
      <c r="E423" s="20"/>
      <c r="F423" s="20"/>
      <c r="G423" s="20"/>
    </row>
    <row r="424">
      <c r="A424" s="22" t="s">
        <v>2067</v>
      </c>
      <c r="B424" s="22"/>
      <c r="C424" s="116"/>
      <c r="D424" s="22"/>
      <c r="E424" s="20"/>
      <c r="F424" s="20"/>
      <c r="G424" s="20"/>
    </row>
    <row r="425">
      <c r="A425" s="22" t="s">
        <v>2068</v>
      </c>
      <c r="B425" s="22"/>
      <c r="C425" s="116"/>
      <c r="D425" s="22"/>
      <c r="E425" s="20"/>
      <c r="F425" s="20"/>
      <c r="G425" s="20"/>
    </row>
    <row r="426">
      <c r="A426" s="22" t="s">
        <v>2069</v>
      </c>
      <c r="B426" s="22"/>
      <c r="C426" s="116"/>
      <c r="D426" s="22"/>
      <c r="E426" s="20"/>
      <c r="F426" s="20"/>
      <c r="G426" s="20"/>
    </row>
    <row r="427">
      <c r="A427" s="22" t="s">
        <v>2070</v>
      </c>
      <c r="B427" s="22"/>
      <c r="C427" s="116"/>
      <c r="D427" s="22"/>
      <c r="E427" s="20"/>
      <c r="F427" s="20"/>
      <c r="G427" s="20"/>
    </row>
    <row r="428">
      <c r="A428" s="22" t="s">
        <v>2071</v>
      </c>
      <c r="B428" s="22"/>
      <c r="C428" s="116"/>
      <c r="D428" s="22"/>
      <c r="E428" s="20"/>
      <c r="F428" s="20"/>
      <c r="G428" s="20"/>
    </row>
    <row r="429">
      <c r="A429" s="22" t="s">
        <v>2072</v>
      </c>
      <c r="B429" s="22"/>
      <c r="C429" s="116"/>
      <c r="D429" s="22"/>
      <c r="E429" s="20"/>
      <c r="F429" s="20"/>
      <c r="G429" s="20"/>
    </row>
    <row r="430">
      <c r="A430" s="22" t="s">
        <v>2073</v>
      </c>
      <c r="B430" s="22"/>
      <c r="C430" s="116"/>
      <c r="D430" s="22"/>
      <c r="E430" s="20"/>
      <c r="F430" s="20"/>
      <c r="G430" s="20"/>
    </row>
    <row r="431">
      <c r="A431" s="22" t="s">
        <v>2074</v>
      </c>
      <c r="B431" s="22"/>
      <c r="C431" s="116"/>
      <c r="D431" s="22"/>
      <c r="E431" s="20"/>
      <c r="F431" s="20"/>
      <c r="G431" s="20"/>
    </row>
    <row r="432">
      <c r="A432" s="22" t="s">
        <v>2075</v>
      </c>
      <c r="B432" s="22"/>
      <c r="C432" s="116"/>
      <c r="D432" s="22"/>
      <c r="E432" s="20"/>
      <c r="F432" s="20"/>
      <c r="G432" s="20"/>
    </row>
    <row r="433">
      <c r="A433" s="22" t="s">
        <v>2076</v>
      </c>
      <c r="B433" s="22"/>
      <c r="C433" s="116"/>
      <c r="D433" s="22"/>
      <c r="E433" s="20"/>
      <c r="F433" s="20"/>
      <c r="G433" s="20"/>
    </row>
    <row r="434">
      <c r="A434" s="22" t="s">
        <v>2077</v>
      </c>
      <c r="B434" s="22"/>
      <c r="C434" s="116"/>
      <c r="D434" s="22"/>
      <c r="E434" s="20"/>
      <c r="F434" s="20"/>
      <c r="G434" s="20"/>
    </row>
    <row r="435">
      <c r="A435" s="22" t="s">
        <v>2078</v>
      </c>
      <c r="B435" s="22"/>
      <c r="C435" s="116"/>
      <c r="D435" s="22"/>
      <c r="E435" s="20"/>
      <c r="F435" s="20"/>
      <c r="G435" s="20"/>
    </row>
    <row r="436">
      <c r="A436" s="22" t="s">
        <v>2079</v>
      </c>
      <c r="B436" s="22"/>
      <c r="C436" s="116"/>
      <c r="D436" s="22"/>
      <c r="E436" s="20"/>
      <c r="F436" s="20"/>
      <c r="G436" s="20"/>
    </row>
    <row r="437">
      <c r="A437" s="22" t="s">
        <v>2080</v>
      </c>
      <c r="B437" s="22"/>
      <c r="C437" s="116"/>
      <c r="D437" s="22"/>
      <c r="E437" s="20"/>
      <c r="F437" s="20"/>
      <c r="G437" s="20"/>
    </row>
    <row r="438">
      <c r="A438" s="22" t="s">
        <v>2081</v>
      </c>
      <c r="B438" s="22"/>
      <c r="C438" s="116"/>
      <c r="D438" s="22"/>
      <c r="E438" s="20"/>
      <c r="F438" s="20"/>
      <c r="G438" s="20"/>
    </row>
    <row r="439">
      <c r="A439" s="22" t="s">
        <v>2082</v>
      </c>
      <c r="B439" s="22"/>
      <c r="C439" s="116"/>
      <c r="D439" s="22"/>
      <c r="E439" s="20"/>
      <c r="F439" s="20"/>
      <c r="G439" s="20"/>
    </row>
    <row r="440">
      <c r="A440" s="22" t="s">
        <v>2083</v>
      </c>
      <c r="B440" s="22"/>
      <c r="C440" s="116"/>
      <c r="D440" s="22"/>
      <c r="E440" s="20"/>
      <c r="F440" s="20"/>
      <c r="G440" s="20"/>
    </row>
    <row r="441">
      <c r="A441" s="22" t="s">
        <v>2084</v>
      </c>
      <c r="B441" s="22"/>
      <c r="C441" s="116"/>
      <c r="D441" s="22"/>
      <c r="E441" s="20"/>
      <c r="F441" s="20"/>
      <c r="G441" s="20"/>
    </row>
    <row r="442">
      <c r="A442" s="22" t="s">
        <v>2085</v>
      </c>
      <c r="B442" s="22"/>
      <c r="C442" s="116"/>
      <c r="D442" s="22"/>
      <c r="E442" s="20"/>
      <c r="F442" s="20"/>
      <c r="G442" s="20"/>
    </row>
    <row r="443" ht="18.75">
      <c r="A443" s="87"/>
      <c r="B443" s="110" t="s">
        <v>2086</v>
      </c>
      <c r="C443" s="87"/>
      <c r="D443" s="87"/>
      <c r="E443" s="87"/>
      <c r="F443" s="87"/>
      <c r="G443" s="87"/>
    </row>
    <row r="444">
      <c r="A444" s="41"/>
      <c r="B444" s="41" t="s">
        <v>1191</v>
      </c>
      <c r="C444" s="41" t="s">
        <v>588</v>
      </c>
      <c r="D444" s="41" t="s">
        <v>589</v>
      </c>
      <c r="E444" s="41"/>
      <c r="F444" s="41" t="s">
        <v>423</v>
      </c>
      <c r="G444" s="41" t="s">
        <v>590</v>
      </c>
    </row>
    <row r="445">
      <c r="A445" s="22" t="s">
        <v>2087</v>
      </c>
      <c r="B445" s="22" t="s">
        <v>592</v>
      </c>
      <c r="C445" s="113"/>
      <c r="D445" s="36"/>
      <c r="E445" s="36"/>
      <c r="F445" s="53"/>
      <c r="G445" s="53"/>
    </row>
    <row r="446">
      <c r="A446" s="36"/>
      <c r="B446" s="22"/>
      <c r="C446" s="22"/>
      <c r="D446" s="36"/>
      <c r="E446" s="36"/>
      <c r="F446" s="53"/>
      <c r="G446" s="53"/>
    </row>
    <row r="447">
      <c r="A447" s="22"/>
      <c r="B447" s="22" t="s">
        <v>593</v>
      </c>
      <c r="C447" s="22"/>
      <c r="D447" s="36"/>
      <c r="E447" s="36"/>
      <c r="F447" s="53"/>
      <c r="G447" s="53"/>
    </row>
    <row r="448">
      <c r="A448" s="22" t="s">
        <v>2088</v>
      </c>
      <c r="B448" s="114"/>
      <c r="C448" s="113"/>
      <c r="D448" s="113"/>
      <c r="E448" s="36"/>
      <c r="F448" s="99"/>
      <c r="G448" s="99"/>
    </row>
    <row r="449">
      <c r="A449" s="22" t="s">
        <v>2089</v>
      </c>
      <c r="B449" s="114"/>
      <c r="C449" s="113"/>
      <c r="D449" s="113"/>
      <c r="E449" s="36"/>
      <c r="F449" s="99"/>
      <c r="G449" s="99"/>
    </row>
    <row r="450">
      <c r="A450" s="22" t="s">
        <v>2090</v>
      </c>
      <c r="B450" s="114"/>
      <c r="C450" s="113"/>
      <c r="D450" s="113"/>
      <c r="E450" s="36"/>
      <c r="F450" s="99"/>
      <c r="G450" s="99"/>
    </row>
    <row r="451">
      <c r="A451" s="22" t="s">
        <v>2091</v>
      </c>
      <c r="B451" s="114"/>
      <c r="C451" s="113"/>
      <c r="D451" s="113"/>
      <c r="E451" s="36"/>
      <c r="F451" s="99"/>
      <c r="G451" s="99"/>
    </row>
    <row r="452">
      <c r="A452" s="22" t="s">
        <v>2092</v>
      </c>
      <c r="B452" s="114"/>
      <c r="C452" s="113"/>
      <c r="D452" s="113"/>
      <c r="E452" s="36"/>
      <c r="F452" s="99"/>
      <c r="G452" s="99"/>
    </row>
    <row r="453">
      <c r="A453" s="22" t="s">
        <v>2093</v>
      </c>
      <c r="B453" s="114"/>
      <c r="C453" s="113"/>
      <c r="D453" s="113"/>
      <c r="E453" s="36"/>
      <c r="F453" s="99"/>
      <c r="G453" s="99"/>
    </row>
    <row r="454">
      <c r="A454" s="22" t="s">
        <v>2094</v>
      </c>
      <c r="B454" s="114"/>
      <c r="C454" s="113"/>
      <c r="D454" s="113"/>
      <c r="E454" s="36"/>
      <c r="F454" s="99"/>
      <c r="G454" s="99"/>
    </row>
    <row r="455">
      <c r="A455" s="22" t="s">
        <v>2095</v>
      </c>
      <c r="B455" s="114"/>
      <c r="C455" s="113"/>
      <c r="D455" s="148"/>
      <c r="E455" s="36"/>
      <c r="F455" s="99"/>
      <c r="G455" s="99"/>
    </row>
    <row r="456">
      <c r="A456" s="22" t="s">
        <v>2096</v>
      </c>
      <c r="B456" s="114"/>
      <c r="C456" s="113"/>
      <c r="D456" s="148"/>
      <c r="E456" s="36"/>
      <c r="F456" s="99"/>
      <c r="G456" s="99"/>
    </row>
    <row r="457">
      <c r="A457" s="22" t="s">
        <v>2097</v>
      </c>
      <c r="B457" s="114"/>
      <c r="C457" s="113"/>
      <c r="D457" s="148"/>
      <c r="E457" s="39"/>
      <c r="F457" s="99"/>
      <c r="G457" s="99"/>
    </row>
    <row r="458">
      <c r="A458" s="22" t="s">
        <v>2098</v>
      </c>
      <c r="B458" s="114"/>
      <c r="C458" s="113"/>
      <c r="D458" s="148"/>
      <c r="E458" s="39"/>
      <c r="F458" s="99"/>
      <c r="G458" s="99"/>
    </row>
    <row r="459">
      <c r="A459" s="22" t="s">
        <v>2099</v>
      </c>
      <c r="B459" s="114"/>
      <c r="C459" s="113"/>
      <c r="D459" s="148"/>
      <c r="E459" s="39"/>
      <c r="F459" s="99"/>
      <c r="G459" s="99"/>
    </row>
    <row r="460">
      <c r="A460" s="22" t="s">
        <v>2100</v>
      </c>
      <c r="B460" s="114"/>
      <c r="C460" s="113"/>
      <c r="D460" s="148"/>
      <c r="E460" s="39"/>
      <c r="F460" s="99"/>
      <c r="G460" s="99"/>
    </row>
    <row r="461">
      <c r="A461" s="22" t="s">
        <v>2101</v>
      </c>
      <c r="B461" s="114"/>
      <c r="C461" s="113"/>
      <c r="D461" s="148"/>
      <c r="E461" s="39"/>
      <c r="F461" s="99"/>
      <c r="G461" s="99"/>
    </row>
    <row r="462">
      <c r="A462" s="22" t="s">
        <v>2102</v>
      </c>
      <c r="B462" s="114"/>
      <c r="C462" s="113"/>
      <c r="D462" s="148"/>
      <c r="E462" s="39"/>
      <c r="F462" s="99"/>
      <c r="G462" s="99"/>
    </row>
    <row r="463">
      <c r="A463" s="22" t="s">
        <v>2103</v>
      </c>
      <c r="B463" s="114"/>
      <c r="C463" s="113"/>
      <c r="D463" s="148"/>
      <c r="E463" s="22"/>
      <c r="F463" s="99"/>
      <c r="G463" s="99"/>
    </row>
    <row r="464">
      <c r="A464" s="22" t="s">
        <v>2104</v>
      </c>
      <c r="B464" s="114"/>
      <c r="C464" s="113"/>
      <c r="D464" s="148"/>
      <c r="E464" s="85"/>
      <c r="F464" s="99"/>
      <c r="G464" s="99"/>
    </row>
    <row r="465">
      <c r="A465" s="22" t="s">
        <v>2105</v>
      </c>
      <c r="B465" s="114"/>
      <c r="C465" s="113"/>
      <c r="D465" s="148"/>
      <c r="E465" s="85"/>
      <c r="F465" s="99"/>
      <c r="G465" s="99"/>
    </row>
    <row r="466">
      <c r="A466" s="22" t="s">
        <v>2106</v>
      </c>
      <c r="B466" s="114"/>
      <c r="C466" s="113"/>
      <c r="D466" s="148"/>
      <c r="E466" s="85"/>
      <c r="F466" s="99"/>
      <c r="G466" s="99"/>
    </row>
    <row r="467">
      <c r="A467" s="22" t="s">
        <v>2107</v>
      </c>
      <c r="B467" s="114"/>
      <c r="C467" s="113"/>
      <c r="D467" s="148"/>
      <c r="E467" s="85"/>
      <c r="F467" s="99"/>
      <c r="G467" s="99"/>
    </row>
    <row r="468">
      <c r="A468" s="22" t="s">
        <v>2108</v>
      </c>
      <c r="B468" s="114"/>
      <c r="C468" s="113"/>
      <c r="D468" s="148"/>
      <c r="E468" s="85"/>
      <c r="F468" s="99"/>
      <c r="G468" s="99"/>
    </row>
    <row r="469">
      <c r="A469" s="22" t="s">
        <v>2109</v>
      </c>
      <c r="B469" s="114"/>
      <c r="C469" s="113"/>
      <c r="D469" s="148"/>
      <c r="E469" s="85"/>
      <c r="F469" s="99"/>
      <c r="G469" s="99"/>
    </row>
    <row r="470">
      <c r="A470" s="22" t="s">
        <v>2110</v>
      </c>
      <c r="B470" s="114"/>
      <c r="C470" s="113"/>
      <c r="D470" s="148"/>
      <c r="E470" s="85"/>
      <c r="F470" s="99"/>
      <c r="G470" s="99"/>
    </row>
    <row r="471">
      <c r="A471" s="22" t="s">
        <v>2111</v>
      </c>
      <c r="B471" s="114"/>
      <c r="C471" s="113"/>
      <c r="D471" s="148"/>
      <c r="E471" s="85"/>
      <c r="F471" s="99"/>
      <c r="G471" s="99"/>
    </row>
    <row r="472">
      <c r="A472" s="22" t="s">
        <v>2112</v>
      </c>
      <c r="B472" s="39" t="s">
        <v>88</v>
      </c>
      <c r="C472" s="95">
        <f>SUM(C448:C471)</f>
        <v>0</v>
      </c>
      <c r="D472" s="22">
        <f>SUM(D448:D471)</f>
        <v>0</v>
      </c>
      <c r="E472" s="85"/>
      <c r="F472" s="108">
        <f>SUM(F448:F471)</f>
        <v>0</v>
      </c>
      <c r="G472" s="108">
        <f>SUM(G448:G471)</f>
        <v>0</v>
      </c>
    </row>
    <row r="473">
      <c r="A473" s="41"/>
      <c r="B473" s="41" t="s">
        <v>1208</v>
      </c>
      <c r="C473" s="41" t="s">
        <v>588</v>
      </c>
      <c r="D473" s="41" t="s">
        <v>589</v>
      </c>
      <c r="E473" s="41"/>
      <c r="F473" s="41" t="s">
        <v>423</v>
      </c>
      <c r="G473" s="41" t="s">
        <v>590</v>
      </c>
    </row>
    <row r="474">
      <c r="A474" s="22" t="s">
        <v>2113</v>
      </c>
      <c r="B474" s="22" t="s">
        <v>621</v>
      </c>
      <c r="C474" s="115"/>
      <c r="D474" s="22"/>
      <c r="E474" s="22"/>
      <c r="F474" s="22"/>
      <c r="G474" s="22"/>
    </row>
    <row r="475">
      <c r="A475" s="22"/>
      <c r="B475" s="22"/>
      <c r="C475" s="22"/>
      <c r="D475" s="22"/>
      <c r="E475" s="22"/>
      <c r="F475" s="22"/>
      <c r="G475" s="22"/>
    </row>
    <row r="476">
      <c r="A476" s="22"/>
      <c r="B476" s="39" t="s">
        <v>622</v>
      </c>
      <c r="C476" s="22"/>
      <c r="D476" s="22"/>
      <c r="E476" s="22"/>
      <c r="F476" s="22"/>
      <c r="G476" s="22"/>
    </row>
    <row r="477">
      <c r="A477" s="22" t="s">
        <v>2114</v>
      </c>
      <c r="B477" s="22" t="s">
        <v>624</v>
      </c>
      <c r="C477" s="113"/>
      <c r="D477" s="148"/>
      <c r="E477" s="22"/>
      <c r="F477" s="99"/>
      <c r="G477" s="99"/>
    </row>
    <row r="478">
      <c r="A478" s="22" t="s">
        <v>2115</v>
      </c>
      <c r="B478" s="22" t="s">
        <v>626</v>
      </c>
      <c r="C478" s="113"/>
      <c r="D478" s="148"/>
      <c r="E478" s="22"/>
      <c r="F478" s="99"/>
      <c r="G478" s="99"/>
    </row>
    <row r="479">
      <c r="A479" s="22" t="s">
        <v>2116</v>
      </c>
      <c r="B479" s="22" t="s">
        <v>628</v>
      </c>
      <c r="C479" s="113"/>
      <c r="D479" s="148"/>
      <c r="E479" s="22"/>
      <c r="F479" s="99"/>
      <c r="G479" s="99"/>
    </row>
    <row r="480">
      <c r="A480" s="22" t="s">
        <v>2117</v>
      </c>
      <c r="B480" s="22" t="s">
        <v>630</v>
      </c>
      <c r="C480" s="113"/>
      <c r="D480" s="148"/>
      <c r="E480" s="22"/>
      <c r="F480" s="99"/>
      <c r="G480" s="99"/>
    </row>
    <row r="481">
      <c r="A481" s="22" t="s">
        <v>2118</v>
      </c>
      <c r="B481" s="22" t="s">
        <v>632</v>
      </c>
      <c r="C481" s="113"/>
      <c r="D481" s="148"/>
      <c r="E481" s="22"/>
      <c r="F481" s="99"/>
      <c r="G481" s="99"/>
    </row>
    <row r="482">
      <c r="A482" s="22" t="s">
        <v>2119</v>
      </c>
      <c r="B482" s="22" t="s">
        <v>634</v>
      </c>
      <c r="C482" s="113"/>
      <c r="D482" s="148"/>
      <c r="E482" s="22"/>
      <c r="F482" s="99"/>
      <c r="G482" s="99"/>
    </row>
    <row r="483">
      <c r="A483" s="22" t="s">
        <v>2120</v>
      </c>
      <c r="B483" s="22" t="s">
        <v>636</v>
      </c>
      <c r="C483" s="113"/>
      <c r="D483" s="148"/>
      <c r="E483" s="22"/>
      <c r="F483" s="99"/>
      <c r="G483" s="99"/>
    </row>
    <row r="484">
      <c r="A484" s="22" t="s">
        <v>2121</v>
      </c>
      <c r="B484" s="22" t="s">
        <v>638</v>
      </c>
      <c r="C484" s="113"/>
      <c r="D484" s="148"/>
      <c r="E484" s="22"/>
      <c r="F484" s="99"/>
      <c r="G484" s="99"/>
    </row>
    <row r="485">
      <c r="A485" s="22" t="s">
        <v>2122</v>
      </c>
      <c r="B485" s="48" t="s">
        <v>88</v>
      </c>
      <c r="C485" s="93">
        <f>SUM(C477:C484)</f>
        <v>0</v>
      </c>
      <c r="D485" s="46">
        <f>SUM(D477:D484)</f>
        <v>0</v>
      </c>
      <c r="E485" s="22"/>
      <c r="F485" s="90">
        <f>SUM(F477:F484)</f>
        <v>0</v>
      </c>
      <c r="G485" s="90">
        <f>SUM(G477:G484)</f>
        <v>0</v>
      </c>
    </row>
    <row r="486">
      <c r="A486" s="22" t="s">
        <v>2123</v>
      </c>
      <c r="B486" s="50" t="s">
        <v>641</v>
      </c>
      <c r="C486" s="113"/>
      <c r="D486" s="148"/>
      <c r="E486" s="22"/>
      <c r="F486" s="99" t="s">
        <v>1897</v>
      </c>
      <c r="G486" s="99" t="s">
        <v>1897</v>
      </c>
    </row>
    <row r="487">
      <c r="A487" s="22" t="s">
        <v>2124</v>
      </c>
      <c r="B487" s="50" t="s">
        <v>643</v>
      </c>
      <c r="C487" s="113"/>
      <c r="D487" s="148"/>
      <c r="E487" s="22"/>
      <c r="F487" s="99" t="s">
        <v>1897</v>
      </c>
      <c r="G487" s="99" t="s">
        <v>1897</v>
      </c>
    </row>
    <row r="488">
      <c r="A488" s="22" t="s">
        <v>2125</v>
      </c>
      <c r="B488" s="50" t="s">
        <v>645</v>
      </c>
      <c r="C488" s="113"/>
      <c r="D488" s="148"/>
      <c r="E488" s="22"/>
      <c r="F488" s="99" t="s">
        <v>1897</v>
      </c>
      <c r="G488" s="99" t="s">
        <v>1897</v>
      </c>
    </row>
    <row r="489">
      <c r="A489" s="22" t="s">
        <v>2126</v>
      </c>
      <c r="B489" s="50" t="s">
        <v>647</v>
      </c>
      <c r="C489" s="113"/>
      <c r="D489" s="148"/>
      <c r="E489" s="22"/>
      <c r="F489" s="99" t="s">
        <v>1897</v>
      </c>
      <c r="G489" s="99" t="s">
        <v>1897</v>
      </c>
    </row>
    <row r="490">
      <c r="A490" s="22" t="s">
        <v>2127</v>
      </c>
      <c r="B490" s="50" t="s">
        <v>649</v>
      </c>
      <c r="C490" s="113"/>
      <c r="D490" s="148"/>
      <c r="E490" s="22"/>
      <c r="F490" s="99" t="s">
        <v>1897</v>
      </c>
      <c r="G490" s="99" t="s">
        <v>1897</v>
      </c>
    </row>
    <row r="491">
      <c r="A491" s="22" t="s">
        <v>2128</v>
      </c>
      <c r="B491" s="50" t="s">
        <v>651</v>
      </c>
      <c r="C491" s="113"/>
      <c r="D491" s="148"/>
      <c r="E491" s="22"/>
      <c r="F491" s="99" t="s">
        <v>1897</v>
      </c>
      <c r="G491" s="99" t="s">
        <v>1897</v>
      </c>
    </row>
    <row r="492" hidden="1">
      <c r="A492" s="22" t="s">
        <v>2129</v>
      </c>
      <c r="B492" s="50"/>
      <c r="C492" s="22"/>
      <c r="D492" s="22"/>
      <c r="E492" s="22"/>
      <c r="F492" s="47"/>
      <c r="G492" s="47"/>
    </row>
    <row r="493" hidden="1">
      <c r="A493" s="22" t="s">
        <v>2130</v>
      </c>
      <c r="B493" s="50"/>
      <c r="C493" s="22"/>
      <c r="D493" s="22"/>
      <c r="E493" s="22"/>
      <c r="F493" s="47"/>
      <c r="G493" s="47"/>
    </row>
    <row r="494" hidden="1">
      <c r="A494" s="22" t="s">
        <v>2131</v>
      </c>
      <c r="B494" s="50"/>
      <c r="C494" s="22"/>
      <c r="D494" s="22"/>
      <c r="E494" s="22"/>
      <c r="F494" s="85"/>
      <c r="G494" s="85"/>
    </row>
    <row r="495">
      <c r="A495" s="41"/>
      <c r="B495" s="41" t="s">
        <v>1212</v>
      </c>
      <c r="C495" s="41" t="s">
        <v>588</v>
      </c>
      <c r="D495" s="41" t="s">
        <v>589</v>
      </c>
      <c r="E495" s="41"/>
      <c r="F495" s="41" t="s">
        <v>423</v>
      </c>
      <c r="G495" s="41" t="s">
        <v>590</v>
      </c>
    </row>
    <row r="496">
      <c r="A496" s="22" t="s">
        <v>2132</v>
      </c>
      <c r="B496" s="22" t="s">
        <v>621</v>
      </c>
      <c r="C496" s="115"/>
      <c r="D496" s="22"/>
      <c r="E496" s="22"/>
      <c r="F496" s="22"/>
      <c r="G496" s="22"/>
    </row>
    <row r="497">
      <c r="A497" s="22"/>
      <c r="B497" s="22"/>
      <c r="C497" s="22"/>
      <c r="D497" s="22"/>
      <c r="E497" s="22"/>
      <c r="F497" s="22"/>
      <c r="G497" s="22"/>
    </row>
    <row r="498">
      <c r="A498" s="22"/>
      <c r="B498" s="39" t="s">
        <v>622</v>
      </c>
      <c r="C498" s="22"/>
      <c r="D498" s="22"/>
      <c r="E498" s="22"/>
      <c r="F498" s="22"/>
      <c r="G498" s="22"/>
    </row>
    <row r="499">
      <c r="A499" s="22" t="s">
        <v>2133</v>
      </c>
      <c r="B499" s="22" t="s">
        <v>624</v>
      </c>
      <c r="C499" s="113"/>
      <c r="D499" s="148"/>
      <c r="E499" s="22"/>
      <c r="F499" s="99"/>
      <c r="G499" s="99"/>
    </row>
    <row r="500">
      <c r="A500" s="22" t="s">
        <v>2134</v>
      </c>
      <c r="B500" s="22" t="s">
        <v>626</v>
      </c>
      <c r="C500" s="113"/>
      <c r="D500" s="148"/>
      <c r="E500" s="22"/>
      <c r="F500" s="99"/>
      <c r="G500" s="99"/>
    </row>
    <row r="501">
      <c r="A501" s="22" t="s">
        <v>2135</v>
      </c>
      <c r="B501" s="22" t="s">
        <v>628</v>
      </c>
      <c r="C501" s="113"/>
      <c r="D501" s="148"/>
      <c r="E501" s="22"/>
      <c r="F501" s="99"/>
      <c r="G501" s="99"/>
    </row>
    <row r="502">
      <c r="A502" s="22" t="s">
        <v>2136</v>
      </c>
      <c r="B502" s="22" t="s">
        <v>630</v>
      </c>
      <c r="C502" s="113"/>
      <c r="D502" s="148"/>
      <c r="E502" s="22"/>
      <c r="F502" s="99"/>
      <c r="G502" s="99"/>
    </row>
    <row r="503">
      <c r="A503" s="22" t="s">
        <v>2137</v>
      </c>
      <c r="B503" s="22" t="s">
        <v>632</v>
      </c>
      <c r="C503" s="113"/>
      <c r="D503" s="148"/>
      <c r="E503" s="22"/>
      <c r="F503" s="99"/>
      <c r="G503" s="99"/>
    </row>
    <row r="504">
      <c r="A504" s="22" t="s">
        <v>2138</v>
      </c>
      <c r="B504" s="22" t="s">
        <v>634</v>
      </c>
      <c r="C504" s="113"/>
      <c r="D504" s="148"/>
      <c r="E504" s="22"/>
      <c r="F504" s="99"/>
      <c r="G504" s="99"/>
    </row>
    <row r="505">
      <c r="A505" s="22" t="s">
        <v>2139</v>
      </c>
      <c r="B505" s="22" t="s">
        <v>636</v>
      </c>
      <c r="C505" s="113"/>
      <c r="D505" s="148"/>
      <c r="E505" s="22"/>
      <c r="F505" s="99"/>
      <c r="G505" s="99"/>
    </row>
    <row r="506">
      <c r="A506" s="22" t="s">
        <v>2140</v>
      </c>
      <c r="B506" s="22" t="s">
        <v>638</v>
      </c>
      <c r="C506" s="113"/>
      <c r="D506" s="144"/>
      <c r="E506" s="22"/>
      <c r="F506" s="99"/>
      <c r="G506" s="99"/>
    </row>
    <row r="507">
      <c r="A507" s="22" t="s">
        <v>2141</v>
      </c>
      <c r="B507" s="48" t="s">
        <v>88</v>
      </c>
      <c r="C507" s="93">
        <f>SUM(C499:C506)</f>
        <v>0</v>
      </c>
      <c r="D507" s="46">
        <f>SUM(D499:D506)</f>
        <v>0</v>
      </c>
      <c r="E507" s="22"/>
      <c r="F507" s="90">
        <f>SUM(F499:F506)</f>
        <v>0</v>
      </c>
      <c r="G507" s="90">
        <f>SUM(G499:G506)</f>
        <v>0</v>
      </c>
    </row>
    <row r="508">
      <c r="A508" s="22" t="s">
        <v>2142</v>
      </c>
      <c r="B508" s="50" t="s">
        <v>641</v>
      </c>
      <c r="C508" s="93"/>
      <c r="D508" s="94"/>
      <c r="E508" s="22"/>
      <c r="F508" s="99" t="s">
        <v>1897</v>
      </c>
      <c r="G508" s="99" t="s">
        <v>1897</v>
      </c>
    </row>
    <row r="509">
      <c r="A509" s="22" t="s">
        <v>2143</v>
      </c>
      <c r="B509" s="50" t="s">
        <v>643</v>
      </c>
      <c r="C509" s="93"/>
      <c r="D509" s="94"/>
      <c r="E509" s="22"/>
      <c r="F509" s="99" t="s">
        <v>1897</v>
      </c>
      <c r="G509" s="99" t="s">
        <v>1897</v>
      </c>
    </row>
    <row r="510">
      <c r="A510" s="22" t="s">
        <v>2144</v>
      </c>
      <c r="B510" s="50" t="s">
        <v>645</v>
      </c>
      <c r="C510" s="93"/>
      <c r="D510" s="94"/>
      <c r="E510" s="22"/>
      <c r="F510" s="99" t="s">
        <v>1897</v>
      </c>
      <c r="G510" s="99" t="s">
        <v>1897</v>
      </c>
    </row>
    <row r="511">
      <c r="A511" s="22" t="s">
        <v>2145</v>
      </c>
      <c r="B511" s="50" t="s">
        <v>647</v>
      </c>
      <c r="C511" s="93"/>
      <c r="D511" s="94"/>
      <c r="E511" s="22"/>
      <c r="F511" s="99" t="s">
        <v>1897</v>
      </c>
      <c r="G511" s="99" t="s">
        <v>1897</v>
      </c>
    </row>
    <row r="512">
      <c r="A512" s="22" t="s">
        <v>2146</v>
      </c>
      <c r="B512" s="50" t="s">
        <v>649</v>
      </c>
      <c r="C512" s="93"/>
      <c r="D512" s="94"/>
      <c r="E512" s="22"/>
      <c r="F512" s="99" t="s">
        <v>1897</v>
      </c>
      <c r="G512" s="99" t="s">
        <v>1897</v>
      </c>
    </row>
    <row r="513">
      <c r="A513" s="22" t="s">
        <v>2147</v>
      </c>
      <c r="B513" s="50" t="s">
        <v>651</v>
      </c>
      <c r="C513" s="93"/>
      <c r="D513" s="94"/>
      <c r="E513" s="22"/>
      <c r="F513" s="99" t="s">
        <v>1897</v>
      </c>
      <c r="G513" s="99" t="s">
        <v>1897</v>
      </c>
    </row>
    <row r="514" hidden="1">
      <c r="A514" s="22" t="s">
        <v>2148</v>
      </c>
      <c r="B514" s="50"/>
      <c r="C514" s="22"/>
      <c r="D514" s="22"/>
      <c r="E514" s="22"/>
      <c r="F514" s="99"/>
      <c r="G514" s="99"/>
    </row>
    <row r="515" hidden="1">
      <c r="A515" s="22" t="s">
        <v>2149</v>
      </c>
      <c r="B515" s="50"/>
      <c r="C515" s="22"/>
      <c r="D515" s="22"/>
      <c r="E515" s="22"/>
      <c r="F515" s="99"/>
      <c r="G515" s="99"/>
    </row>
    <row r="516" hidden="1">
      <c r="A516" s="22" t="s">
        <v>2150</v>
      </c>
      <c r="B516" s="50"/>
      <c r="C516" s="22"/>
      <c r="D516" s="22"/>
      <c r="E516" s="22"/>
      <c r="F516" s="99"/>
      <c r="G516" s="90"/>
    </row>
    <row r="517">
      <c r="A517" s="41"/>
      <c r="B517" s="41" t="s">
        <v>1213</v>
      </c>
      <c r="C517" s="41" t="s">
        <v>707</v>
      </c>
      <c r="D517" s="41"/>
      <c r="E517" s="41"/>
      <c r="F517" s="41"/>
      <c r="G517" s="41"/>
    </row>
    <row r="518">
      <c r="A518" s="22" t="s">
        <v>2151</v>
      </c>
      <c r="B518" s="39" t="s">
        <v>708</v>
      </c>
      <c r="C518" s="115"/>
      <c r="D518" s="115"/>
      <c r="E518" s="22"/>
      <c r="F518" s="22"/>
      <c r="G518" s="22"/>
    </row>
    <row r="519">
      <c r="A519" s="22" t="s">
        <v>2152</v>
      </c>
      <c r="B519" s="39" t="s">
        <v>709</v>
      </c>
      <c r="C519" s="115"/>
      <c r="D519" s="115"/>
      <c r="E519" s="22"/>
      <c r="F519" s="22"/>
      <c r="G519" s="22"/>
    </row>
    <row r="520">
      <c r="A520" s="22" t="s">
        <v>2153</v>
      </c>
      <c r="B520" s="39" t="s">
        <v>710</v>
      </c>
      <c r="C520" s="115"/>
      <c r="D520" s="115"/>
      <c r="E520" s="22"/>
      <c r="F520" s="22"/>
      <c r="G520" s="22"/>
    </row>
    <row r="521">
      <c r="A521" s="22" t="s">
        <v>2154</v>
      </c>
      <c r="B521" s="39" t="s">
        <v>711</v>
      </c>
      <c r="C521" s="115"/>
      <c r="D521" s="115"/>
      <c r="E521" s="22"/>
      <c r="F521" s="22"/>
      <c r="G521" s="22"/>
    </row>
    <row r="522">
      <c r="A522" s="22" t="s">
        <v>2155</v>
      </c>
      <c r="B522" s="39" t="s">
        <v>712</v>
      </c>
      <c r="C522" s="115"/>
      <c r="D522" s="115"/>
      <c r="E522" s="22"/>
      <c r="F522" s="22"/>
      <c r="G522" s="22"/>
    </row>
    <row r="523">
      <c r="A523" s="22" t="s">
        <v>2156</v>
      </c>
      <c r="B523" s="39" t="s">
        <v>713</v>
      </c>
      <c r="C523" s="115"/>
      <c r="D523" s="115"/>
      <c r="E523" s="22"/>
      <c r="F523" s="22"/>
      <c r="G523" s="22"/>
    </row>
    <row r="524">
      <c r="A524" s="22" t="s">
        <v>2157</v>
      </c>
      <c r="B524" s="39" t="s">
        <v>714</v>
      </c>
      <c r="C524" s="115"/>
      <c r="D524" s="115"/>
      <c r="E524" s="22"/>
      <c r="F524" s="22"/>
      <c r="G524" s="22"/>
    </row>
    <row r="525">
      <c r="A525" s="22" t="s">
        <v>2158</v>
      </c>
      <c r="B525" s="39" t="s">
        <v>1152</v>
      </c>
      <c r="C525" s="115"/>
      <c r="D525" s="115"/>
      <c r="E525" s="22"/>
      <c r="F525" s="22"/>
      <c r="G525" s="22"/>
    </row>
    <row r="526">
      <c r="A526" s="22" t="s">
        <v>2159</v>
      </c>
      <c r="B526" s="39" t="s">
        <v>1153</v>
      </c>
      <c r="C526" s="115"/>
      <c r="D526" s="115"/>
      <c r="E526" s="22"/>
      <c r="F526" s="22"/>
      <c r="G526" s="22"/>
    </row>
    <row r="527">
      <c r="A527" s="22" t="s">
        <v>2160</v>
      </c>
      <c r="B527" s="39" t="s">
        <v>1154</v>
      </c>
      <c r="C527" s="115"/>
      <c r="D527" s="115"/>
      <c r="E527" s="22"/>
      <c r="F527" s="22"/>
      <c r="G527" s="22"/>
    </row>
    <row r="528">
      <c r="A528" s="22" t="s">
        <v>2161</v>
      </c>
      <c r="B528" s="39" t="s">
        <v>715</v>
      </c>
      <c r="C528" s="115"/>
      <c r="D528" s="115"/>
      <c r="E528" s="22"/>
      <c r="F528" s="22"/>
      <c r="G528" s="22"/>
    </row>
    <row r="529">
      <c r="A529" s="22" t="s">
        <v>2162</v>
      </c>
      <c r="B529" s="39" t="s">
        <v>1499</v>
      </c>
      <c r="C529" s="115"/>
      <c r="D529" s="115"/>
      <c r="E529" s="22"/>
      <c r="F529" s="22"/>
      <c r="G529" s="22"/>
    </row>
    <row r="530">
      <c r="A530" s="22" t="s">
        <v>2163</v>
      </c>
      <c r="B530" s="39" t="s">
        <v>86</v>
      </c>
      <c r="C530" s="115"/>
      <c r="D530" s="115"/>
      <c r="E530" s="22"/>
      <c r="F530" s="22"/>
      <c r="G530" s="22"/>
    </row>
    <row r="531">
      <c r="A531" s="22" t="s">
        <v>2164</v>
      </c>
      <c r="B531" s="50" t="s">
        <v>1155</v>
      </c>
      <c r="C531" s="115"/>
      <c r="D531" s="112"/>
      <c r="E531" s="22"/>
      <c r="F531" s="22"/>
      <c r="G531" s="22"/>
    </row>
    <row r="532">
      <c r="A532" s="22" t="s">
        <v>2165</v>
      </c>
      <c r="B532" s="50" t="s">
        <v>90</v>
      </c>
      <c r="C532" s="115"/>
      <c r="D532" s="112"/>
      <c r="E532" s="22"/>
      <c r="F532" s="22"/>
      <c r="G532" s="22"/>
    </row>
    <row r="533">
      <c r="A533" s="22" t="s">
        <v>2166</v>
      </c>
      <c r="B533" s="50" t="s">
        <v>90</v>
      </c>
      <c r="C533" s="115"/>
      <c r="D533" s="112"/>
      <c r="E533" s="22"/>
      <c r="F533" s="22"/>
      <c r="G533" s="22"/>
    </row>
    <row r="534">
      <c r="A534" s="22" t="s">
        <v>2167</v>
      </c>
      <c r="B534" s="50" t="s">
        <v>90</v>
      </c>
      <c r="C534" s="115"/>
      <c r="D534" s="112"/>
      <c r="E534" s="22"/>
      <c r="F534" s="22"/>
      <c r="G534" s="22"/>
    </row>
    <row r="535">
      <c r="A535" s="22" t="s">
        <v>2168</v>
      </c>
      <c r="B535" s="50" t="s">
        <v>90</v>
      </c>
      <c r="C535" s="115"/>
      <c r="D535" s="112"/>
      <c r="E535" s="22"/>
      <c r="F535" s="22"/>
      <c r="G535" s="22"/>
    </row>
    <row r="536">
      <c r="A536" s="22" t="s">
        <v>2169</v>
      </c>
      <c r="B536" s="50" t="s">
        <v>90</v>
      </c>
      <c r="C536" s="115"/>
      <c r="D536" s="112"/>
      <c r="E536" s="22"/>
      <c r="F536" s="22"/>
      <c r="G536" s="22"/>
    </row>
    <row r="537">
      <c r="A537" s="22" t="s">
        <v>2170</v>
      </c>
      <c r="B537" s="50" t="s">
        <v>90</v>
      </c>
      <c r="C537" s="115"/>
      <c r="D537" s="112"/>
      <c r="E537" s="22"/>
      <c r="F537" s="22"/>
      <c r="G537" s="22"/>
    </row>
    <row r="538">
      <c r="A538" s="22" t="s">
        <v>2171</v>
      </c>
      <c r="B538" s="50" t="s">
        <v>90</v>
      </c>
      <c r="C538" s="115"/>
      <c r="D538" s="112"/>
      <c r="E538" s="22"/>
      <c r="F538" s="22"/>
      <c r="G538" s="22"/>
    </row>
    <row r="539">
      <c r="A539" s="22" t="s">
        <v>2172</v>
      </c>
      <c r="B539" s="50" t="s">
        <v>90</v>
      </c>
      <c r="C539" s="115"/>
      <c r="D539" s="112"/>
      <c r="E539" s="22"/>
      <c r="F539" s="22"/>
      <c r="G539" s="22"/>
    </row>
    <row r="540">
      <c r="A540" s="22" t="s">
        <v>2173</v>
      </c>
      <c r="B540" s="50" t="s">
        <v>90</v>
      </c>
      <c r="C540" s="115"/>
      <c r="D540" s="112"/>
      <c r="E540" s="22"/>
      <c r="F540" s="22"/>
      <c r="G540" s="22"/>
    </row>
    <row r="541">
      <c r="A541" s="22" t="s">
        <v>2174</v>
      </c>
      <c r="B541" s="50" t="s">
        <v>90</v>
      </c>
      <c r="C541" s="115"/>
      <c r="D541" s="112"/>
      <c r="E541" s="22"/>
      <c r="F541" s="22"/>
      <c r="G541" s="22"/>
    </row>
    <row r="542">
      <c r="A542" s="22" t="s">
        <v>2175</v>
      </c>
      <c r="B542" s="50" t="s">
        <v>90</v>
      </c>
      <c r="C542" s="115"/>
      <c r="D542" s="112"/>
      <c r="E542" s="22"/>
      <c r="F542" s="22"/>
      <c r="G542" s="20"/>
    </row>
    <row r="543">
      <c r="A543" s="22" t="s">
        <v>2176</v>
      </c>
      <c r="B543" s="50" t="s">
        <v>90</v>
      </c>
      <c r="C543" s="115"/>
      <c r="D543" s="112"/>
      <c r="E543" s="22"/>
      <c r="F543" s="22"/>
      <c r="G543" s="20"/>
    </row>
    <row r="544">
      <c r="A544" s="22" t="s">
        <v>2177</v>
      </c>
      <c r="B544" s="50" t="s">
        <v>90</v>
      </c>
      <c r="C544" s="115"/>
      <c r="D544" s="112"/>
      <c r="E544" s="22"/>
      <c r="F544" s="22"/>
      <c r="G544" s="20"/>
    </row>
    <row r="545">
      <c r="A545" s="41"/>
      <c r="B545" s="41" t="s">
        <v>2178</v>
      </c>
      <c r="C545" s="41" t="s">
        <v>58</v>
      </c>
      <c r="D545" s="41" t="s">
        <v>1035</v>
      </c>
      <c r="E545" s="41"/>
      <c r="F545" s="41" t="s">
        <v>423</v>
      </c>
      <c r="G545" s="41" t="s">
        <v>1037</v>
      </c>
    </row>
    <row r="546">
      <c r="A546" s="22" t="s">
        <v>2179</v>
      </c>
      <c r="B546" s="114"/>
      <c r="C546" s="112"/>
      <c r="D546" s="112"/>
      <c r="E546" s="28"/>
      <c r="F546" s="99"/>
      <c r="G546" s="99"/>
    </row>
    <row r="547">
      <c r="A547" s="22" t="s">
        <v>2180</v>
      </c>
      <c r="B547" s="114"/>
      <c r="C547" s="112"/>
      <c r="D547" s="112"/>
      <c r="E547" s="28"/>
      <c r="F547" s="99"/>
      <c r="G547" s="99"/>
    </row>
    <row r="548">
      <c r="A548" s="22" t="s">
        <v>2181</v>
      </c>
      <c r="B548" s="114"/>
      <c r="C548" s="112"/>
      <c r="D548" s="112"/>
      <c r="E548" s="28"/>
      <c r="F548" s="99"/>
      <c r="G548" s="99"/>
    </row>
    <row r="549">
      <c r="A549" s="22" t="s">
        <v>2182</v>
      </c>
      <c r="B549" s="114"/>
      <c r="C549" s="112"/>
      <c r="D549" s="112"/>
      <c r="E549" s="28"/>
      <c r="F549" s="99"/>
      <c r="G549" s="99"/>
    </row>
    <row r="550">
      <c r="A550" s="22" t="s">
        <v>2183</v>
      </c>
      <c r="B550" s="114"/>
      <c r="C550" s="112"/>
      <c r="D550" s="112"/>
      <c r="E550" s="28"/>
      <c r="F550" s="99"/>
      <c r="G550" s="99"/>
    </row>
    <row r="551">
      <c r="A551" s="22" t="s">
        <v>2184</v>
      </c>
      <c r="B551" s="114"/>
      <c r="C551" s="112"/>
      <c r="D551" s="112"/>
      <c r="E551" s="28"/>
      <c r="F551" s="99"/>
      <c r="G551" s="99"/>
    </row>
    <row r="552">
      <c r="A552" s="22" t="s">
        <v>2185</v>
      </c>
      <c r="B552" s="114"/>
      <c r="C552" s="112"/>
      <c r="D552" s="112"/>
      <c r="E552" s="28"/>
      <c r="F552" s="99"/>
      <c r="G552" s="99"/>
    </row>
    <row r="553">
      <c r="A553" s="22" t="s">
        <v>2186</v>
      </c>
      <c r="B553" s="114"/>
      <c r="C553" s="112"/>
      <c r="D553" s="112"/>
      <c r="E553" s="28"/>
      <c r="F553" s="99"/>
      <c r="G553" s="99"/>
    </row>
    <row r="554">
      <c r="A554" s="22" t="s">
        <v>2187</v>
      </c>
      <c r="B554" s="114"/>
      <c r="C554" s="112"/>
      <c r="D554" s="112"/>
      <c r="E554" s="28"/>
      <c r="F554" s="99"/>
      <c r="G554" s="99"/>
    </row>
    <row r="555">
      <c r="A555" s="22" t="s">
        <v>2188</v>
      </c>
      <c r="B555" s="114"/>
      <c r="C555" s="112"/>
      <c r="D555" s="112"/>
      <c r="E555" s="28"/>
      <c r="F555" s="99"/>
      <c r="G555" s="99"/>
    </row>
    <row r="556">
      <c r="A556" s="22" t="s">
        <v>2189</v>
      </c>
      <c r="B556" s="114"/>
      <c r="C556" s="112"/>
      <c r="D556" s="112"/>
      <c r="E556" s="28"/>
      <c r="F556" s="99"/>
      <c r="G556" s="99"/>
    </row>
    <row r="557">
      <c r="A557" s="22" t="s">
        <v>2190</v>
      </c>
      <c r="B557" s="114"/>
      <c r="C557" s="112"/>
      <c r="D557" s="112"/>
      <c r="E557" s="28"/>
      <c r="F557" s="99"/>
      <c r="G557" s="99"/>
    </row>
    <row r="558">
      <c r="A558" s="22" t="s">
        <v>2191</v>
      </c>
      <c r="B558" s="114"/>
      <c r="C558" s="112"/>
      <c r="D558" s="112"/>
      <c r="E558" s="28"/>
      <c r="F558" s="99"/>
      <c r="G558" s="99"/>
    </row>
    <row r="559">
      <c r="A559" s="22" t="s">
        <v>2192</v>
      </c>
      <c r="B559" s="114"/>
      <c r="C559" s="112"/>
      <c r="D559" s="112"/>
      <c r="E559" s="28"/>
      <c r="F559" s="99"/>
      <c r="G559" s="99"/>
    </row>
    <row r="560">
      <c r="A560" s="22" t="s">
        <v>2193</v>
      </c>
      <c r="B560" s="114"/>
      <c r="C560" s="112"/>
      <c r="D560" s="112"/>
      <c r="E560" s="28"/>
      <c r="F560" s="99"/>
      <c r="G560" s="99"/>
    </row>
    <row r="561">
      <c r="A561" s="22" t="s">
        <v>2194</v>
      </c>
      <c r="B561" s="114"/>
      <c r="C561" s="112"/>
      <c r="D561" s="112"/>
      <c r="E561" s="28"/>
      <c r="F561" s="99"/>
      <c r="G561" s="99"/>
    </row>
    <row r="562">
      <c r="A562" s="22" t="s">
        <v>2195</v>
      </c>
      <c r="B562" s="114"/>
      <c r="C562" s="112"/>
      <c r="D562" s="112"/>
      <c r="E562" s="28"/>
      <c r="F562" s="99"/>
      <c r="G562" s="99"/>
    </row>
    <row r="563">
      <c r="A563" s="22" t="s">
        <v>2196</v>
      </c>
      <c r="B563" s="39" t="s">
        <v>1077</v>
      </c>
      <c r="C563" s="112"/>
      <c r="D563" s="112"/>
      <c r="E563" s="28"/>
      <c r="F563" s="99"/>
      <c r="G563" s="99"/>
    </row>
    <row r="564">
      <c r="A564" s="22" t="s">
        <v>2197</v>
      </c>
      <c r="B564" s="39" t="s">
        <v>88</v>
      </c>
      <c r="C564" s="93">
        <f>SUM(C546:C563)</f>
        <v>0</v>
      </c>
      <c r="D564" s="94">
        <f>SUM(D546:D563)</f>
        <v>0</v>
      </c>
      <c r="E564" s="28"/>
      <c r="F564" s="90">
        <f>SUM(F546:F563)</f>
        <v>0</v>
      </c>
      <c r="G564" s="90">
        <f>SUM(G546:G563)</f>
        <v>0</v>
      </c>
    </row>
    <row r="565" hidden="1">
      <c r="A565" s="22" t="s">
        <v>2198</v>
      </c>
      <c r="B565" s="39"/>
      <c r="C565" s="22"/>
      <c r="D565" s="22"/>
      <c r="E565" s="28"/>
      <c r="F565" s="28"/>
      <c r="G565" s="28"/>
    </row>
    <row r="566" hidden="1">
      <c r="A566" s="22" t="s">
        <v>2199</v>
      </c>
      <c r="B566" s="39"/>
      <c r="C566" s="22"/>
      <c r="D566" s="22"/>
      <c r="E566" s="28"/>
      <c r="F566" s="28"/>
      <c r="G566" s="28"/>
    </row>
    <row r="567" hidden="1">
      <c r="A567" s="22" t="s">
        <v>2200</v>
      </c>
      <c r="B567" s="39"/>
      <c r="C567" s="22"/>
      <c r="D567" s="22"/>
      <c r="E567" s="28"/>
      <c r="F567" s="28"/>
      <c r="G567" s="28"/>
    </row>
    <row r="568">
      <c r="A568" s="41"/>
      <c r="B568" s="41" t="s">
        <v>2201</v>
      </c>
      <c r="C568" s="41" t="s">
        <v>58</v>
      </c>
      <c r="D568" s="41" t="s">
        <v>1035</v>
      </c>
      <c r="E568" s="41"/>
      <c r="F568" s="41" t="s">
        <v>423</v>
      </c>
      <c r="G568" s="41" t="s">
        <v>2202</v>
      </c>
    </row>
    <row r="569">
      <c r="A569" s="22" t="s">
        <v>2203</v>
      </c>
      <c r="B569" s="114"/>
      <c r="C569" s="113"/>
      <c r="D569" s="148"/>
      <c r="E569" s="28"/>
      <c r="F569" s="99"/>
      <c r="G569" s="99"/>
    </row>
    <row r="570">
      <c r="A570" s="22" t="s">
        <v>2204</v>
      </c>
      <c r="B570" s="114"/>
      <c r="C570" s="113"/>
      <c r="D570" s="148"/>
      <c r="E570" s="28"/>
      <c r="F570" s="99"/>
      <c r="G570" s="99"/>
    </row>
    <row r="571">
      <c r="A571" s="22" t="s">
        <v>2205</v>
      </c>
      <c r="B571" s="114"/>
      <c r="C571" s="113"/>
      <c r="D571" s="148"/>
      <c r="E571" s="28"/>
      <c r="F571" s="99"/>
      <c r="G571" s="99"/>
    </row>
    <row r="572">
      <c r="A572" s="22" t="s">
        <v>2206</v>
      </c>
      <c r="B572" s="114"/>
      <c r="C572" s="113"/>
      <c r="D572" s="148"/>
      <c r="E572" s="28"/>
      <c r="F572" s="99"/>
      <c r="G572" s="99"/>
    </row>
    <row r="573">
      <c r="A573" s="22" t="s">
        <v>2207</v>
      </c>
      <c r="B573" s="114"/>
      <c r="C573" s="113"/>
      <c r="D573" s="148"/>
      <c r="E573" s="28"/>
      <c r="F573" s="99"/>
      <c r="G573" s="99"/>
    </row>
    <row r="574">
      <c r="A574" s="22" t="s">
        <v>2208</v>
      </c>
      <c r="B574" s="114"/>
      <c r="C574" s="113"/>
      <c r="D574" s="148"/>
      <c r="E574" s="28"/>
      <c r="F574" s="99"/>
      <c r="G574" s="99"/>
    </row>
    <row r="575">
      <c r="A575" s="22" t="s">
        <v>2209</v>
      </c>
      <c r="B575" s="114"/>
      <c r="C575" s="113"/>
      <c r="D575" s="148"/>
      <c r="E575" s="28"/>
      <c r="F575" s="99"/>
      <c r="G575" s="99"/>
    </row>
    <row r="576">
      <c r="A576" s="22" t="s">
        <v>2210</v>
      </c>
      <c r="B576" s="114"/>
      <c r="C576" s="113"/>
      <c r="D576" s="148"/>
      <c r="E576" s="28"/>
      <c r="F576" s="99"/>
      <c r="G576" s="99"/>
    </row>
    <row r="577">
      <c r="A577" s="22" t="s">
        <v>2211</v>
      </c>
      <c r="B577" s="114"/>
      <c r="C577" s="113"/>
      <c r="D577" s="148"/>
      <c r="E577" s="28"/>
      <c r="F577" s="99"/>
      <c r="G577" s="99"/>
    </row>
    <row r="578">
      <c r="A578" s="22" t="s">
        <v>2212</v>
      </c>
      <c r="B578" s="114"/>
      <c r="C578" s="113"/>
      <c r="D578" s="148"/>
      <c r="E578" s="28"/>
      <c r="F578" s="99"/>
      <c r="G578" s="99"/>
    </row>
    <row r="579">
      <c r="A579" s="22" t="s">
        <v>2213</v>
      </c>
      <c r="B579" s="114"/>
      <c r="C579" s="113"/>
      <c r="D579" s="148"/>
      <c r="E579" s="28"/>
      <c r="F579" s="99"/>
      <c r="G579" s="99"/>
    </row>
    <row r="580">
      <c r="A580" s="22" t="s">
        <v>2214</v>
      </c>
      <c r="B580" s="114"/>
      <c r="C580" s="113"/>
      <c r="D580" s="148"/>
      <c r="E580" s="28"/>
      <c r="F580" s="99"/>
      <c r="G580" s="99"/>
    </row>
    <row r="581">
      <c r="A581" s="22" t="s">
        <v>2215</v>
      </c>
      <c r="B581" s="114"/>
      <c r="C581" s="113"/>
      <c r="D581" s="148"/>
      <c r="E581" s="28"/>
      <c r="F581" s="99"/>
      <c r="G581" s="99"/>
    </row>
    <row r="582">
      <c r="A582" s="22" t="s">
        <v>2216</v>
      </c>
      <c r="B582" s="114"/>
      <c r="C582" s="113"/>
      <c r="D582" s="148"/>
      <c r="E582" s="28"/>
      <c r="F582" s="99"/>
      <c r="G582" s="99"/>
    </row>
    <row r="583">
      <c r="A583" s="22" t="s">
        <v>2217</v>
      </c>
      <c r="B583" s="114"/>
      <c r="C583" s="113"/>
      <c r="D583" s="148"/>
      <c r="E583" s="28"/>
      <c r="F583" s="99"/>
      <c r="G583" s="99"/>
    </row>
    <row r="584">
      <c r="A584" s="22" t="s">
        <v>2218</v>
      </c>
      <c r="B584" s="114"/>
      <c r="C584" s="113"/>
      <c r="D584" s="148"/>
      <c r="E584" s="28"/>
      <c r="F584" s="99"/>
      <c r="G584" s="99"/>
    </row>
    <row r="585">
      <c r="A585" s="22" t="s">
        <v>2219</v>
      </c>
      <c r="B585" s="114"/>
      <c r="C585" s="113"/>
      <c r="D585" s="148"/>
      <c r="E585" s="28"/>
      <c r="F585" s="99"/>
      <c r="G585" s="99"/>
    </row>
    <row r="586">
      <c r="A586" s="22" t="s">
        <v>2220</v>
      </c>
      <c r="B586" s="39" t="s">
        <v>1077</v>
      </c>
      <c r="C586" s="113"/>
      <c r="D586" s="148"/>
      <c r="E586" s="28"/>
      <c r="F586" s="99"/>
      <c r="G586" s="99"/>
    </row>
    <row r="587">
      <c r="A587" s="22" t="s">
        <v>2221</v>
      </c>
      <c r="B587" s="39" t="s">
        <v>88</v>
      </c>
      <c r="C587" s="93">
        <f>SUM(C569:C586)</f>
        <v>0</v>
      </c>
      <c r="D587" s="94">
        <f>SUM(D569:D586)</f>
        <v>0</v>
      </c>
      <c r="E587" s="28"/>
      <c r="F587" s="90">
        <f>SUM(F569:F586)</f>
        <v>0</v>
      </c>
      <c r="G587" s="90">
        <f>SUM(G569:G586)</f>
        <v>0</v>
      </c>
    </row>
    <row r="588">
      <c r="A588" s="41"/>
      <c r="B588" s="41" t="s">
        <v>2222</v>
      </c>
      <c r="C588" s="41" t="s">
        <v>58</v>
      </c>
      <c r="D588" s="41" t="s">
        <v>1035</v>
      </c>
      <c r="E588" s="41"/>
      <c r="F588" s="41" t="s">
        <v>423</v>
      </c>
      <c r="G588" s="41" t="s">
        <v>1037</v>
      </c>
    </row>
    <row r="589">
      <c r="A589" s="22" t="s">
        <v>2223</v>
      </c>
      <c r="B589" s="39" t="s">
        <v>1026</v>
      </c>
      <c r="C589" s="112"/>
      <c r="D589" s="112"/>
      <c r="E589" s="28"/>
      <c r="F589" s="99"/>
      <c r="G589" s="99"/>
    </row>
    <row r="590">
      <c r="A590" s="22" t="s">
        <v>2224</v>
      </c>
      <c r="B590" s="39" t="s">
        <v>1027</v>
      </c>
      <c r="C590" s="112"/>
      <c r="D590" s="112"/>
      <c r="E590" s="28"/>
      <c r="F590" s="99"/>
      <c r="G590" s="99"/>
    </row>
    <row r="591">
      <c r="A591" s="22" t="s">
        <v>2225</v>
      </c>
      <c r="B591" s="39" t="s">
        <v>1190</v>
      </c>
      <c r="C591" s="112"/>
      <c r="D591" s="112"/>
      <c r="E591" s="28"/>
      <c r="F591" s="99"/>
      <c r="G591" s="99"/>
    </row>
    <row r="592">
      <c r="A592" s="22" t="s">
        <v>2226</v>
      </c>
      <c r="B592" s="39" t="s">
        <v>1028</v>
      </c>
      <c r="C592" s="112"/>
      <c r="D592" s="112"/>
      <c r="E592" s="28"/>
      <c r="F592" s="99"/>
      <c r="G592" s="99"/>
    </row>
    <row r="593">
      <c r="A593" s="22" t="s">
        <v>2227</v>
      </c>
      <c r="B593" s="39" t="s">
        <v>1029</v>
      </c>
      <c r="C593" s="112"/>
      <c r="D593" s="112"/>
      <c r="E593" s="28"/>
      <c r="F593" s="99"/>
      <c r="G593" s="99"/>
    </row>
    <row r="594">
      <c r="A594" s="22" t="s">
        <v>2228</v>
      </c>
      <c r="B594" s="39" t="s">
        <v>1030</v>
      </c>
      <c r="C594" s="112"/>
      <c r="D594" s="112"/>
      <c r="E594" s="28"/>
      <c r="F594" s="99"/>
      <c r="G594" s="99"/>
    </row>
    <row r="595">
      <c r="A595" s="22" t="s">
        <v>2229</v>
      </c>
      <c r="B595" s="39" t="s">
        <v>1031</v>
      </c>
      <c r="C595" s="112"/>
      <c r="D595" s="112"/>
      <c r="E595" s="28"/>
      <c r="F595" s="99"/>
      <c r="G595" s="99"/>
    </row>
    <row r="596">
      <c r="A596" s="22" t="s">
        <v>2230</v>
      </c>
      <c r="B596" s="39" t="s">
        <v>1032</v>
      </c>
      <c r="C596" s="112"/>
      <c r="D596" s="112"/>
      <c r="E596" s="28"/>
      <c r="F596" s="99"/>
      <c r="G596" s="99"/>
    </row>
    <row r="597">
      <c r="A597" s="22" t="s">
        <v>2231</v>
      </c>
      <c r="B597" s="39" t="s">
        <v>1438</v>
      </c>
      <c r="C597" s="93"/>
      <c r="D597" s="22"/>
      <c r="E597" s="28"/>
      <c r="F597" s="99"/>
      <c r="G597" s="99"/>
    </row>
    <row r="598">
      <c r="A598" s="22" t="s">
        <v>2232</v>
      </c>
      <c r="B598" s="22" t="s">
        <v>1441</v>
      </c>
      <c r="C598" s="93"/>
      <c r="D598" s="22"/>
      <c r="F598" s="99"/>
      <c r="G598" s="99"/>
    </row>
    <row r="599">
      <c r="A599" s="22" t="s">
        <v>2233</v>
      </c>
      <c r="B599" s="22" t="s">
        <v>1439</v>
      </c>
      <c r="C599" s="93"/>
      <c r="D599" s="22"/>
      <c r="F599" s="99"/>
      <c r="G599" s="99"/>
    </row>
    <row r="600">
      <c r="A600" s="22" t="s">
        <v>2234</v>
      </c>
      <c r="B600" s="39" t="s">
        <v>1440</v>
      </c>
      <c r="C600" s="93"/>
      <c r="D600" s="22"/>
      <c r="E600" s="28"/>
      <c r="F600" s="99"/>
      <c r="G600" s="99"/>
    </row>
    <row r="601">
      <c r="A601" s="22" t="s">
        <v>2235</v>
      </c>
      <c r="B601" s="39" t="s">
        <v>1077</v>
      </c>
      <c r="C601" s="112"/>
      <c r="D601" s="112"/>
      <c r="E601" s="28"/>
      <c r="F601" s="99"/>
      <c r="G601" s="99"/>
    </row>
    <row r="602">
      <c r="A602" s="22" t="s">
        <v>2236</v>
      </c>
      <c r="B602" s="39" t="s">
        <v>88</v>
      </c>
      <c r="C602" s="93">
        <f>SUM(C589:C601)</f>
        <v>0</v>
      </c>
      <c r="D602" s="94">
        <f>SUM(D589:D601)</f>
        <v>0</v>
      </c>
      <c r="E602" s="28"/>
      <c r="F602" s="90">
        <f>SUM(F589:F601)</f>
        <v>0</v>
      </c>
      <c r="G602" s="90">
        <f>SUM(G589:G601)</f>
        <v>0</v>
      </c>
    </row>
    <row r="603" hidden="1">
      <c r="A603" s="22" t="s">
        <v>2237</v>
      </c>
    </row>
    <row r="604" hidden="1">
      <c r="A604" s="22" t="s">
        <v>2238</v>
      </c>
    </row>
    <row r="605" hidden="1">
      <c r="A605" s="22" t="s">
        <v>2239</v>
      </c>
    </row>
    <row r="606" hidden="1">
      <c r="A606" s="22" t="s">
        <v>2240</v>
      </c>
      <c r="B606" s="39"/>
      <c r="C606" s="93"/>
      <c r="D606" s="94"/>
      <c r="E606" s="28"/>
      <c r="F606" s="90"/>
      <c r="G606" s="90"/>
    </row>
    <row r="607" hidden="1">
      <c r="A607" s="22" t="s">
        <v>2241</v>
      </c>
      <c r="B607" s="39"/>
      <c r="C607" s="93"/>
      <c r="D607" s="94"/>
      <c r="E607" s="28"/>
      <c r="F607" s="90"/>
      <c r="G607" s="90"/>
    </row>
    <row r="608" hidden="1">
      <c r="A608" s="22" t="s">
        <v>2242</v>
      </c>
      <c r="B608" s="39"/>
      <c r="C608" s="93"/>
      <c r="D608" s="94"/>
      <c r="E608" s="28"/>
      <c r="F608" s="90"/>
      <c r="G608" s="90"/>
    </row>
    <row r="609" hidden="1">
      <c r="A609" s="22" t="s">
        <v>2243</v>
      </c>
      <c r="B609" s="39"/>
      <c r="C609" s="93"/>
      <c r="D609" s="94"/>
      <c r="E609" s="28"/>
      <c r="F609" s="90"/>
      <c r="G609" s="90"/>
    </row>
    <row r="610" hidden="1">
      <c r="A610" s="22" t="s">
        <v>2244</v>
      </c>
      <c r="B610" s="39"/>
      <c r="C610" s="93"/>
      <c r="D610" s="94"/>
      <c r="E610" s="28"/>
      <c r="F610" s="90"/>
      <c r="G610" s="90"/>
    </row>
    <row r="611" hidden="1">
      <c r="A611" s="22" t="s">
        <v>2245</v>
      </c>
    </row>
    <row r="612" hidden="1">
      <c r="A612" s="22" t="s">
        <v>2246</v>
      </c>
    </row>
    <row r="613">
      <c r="A613" s="41"/>
      <c r="B613" s="41" t="s">
        <v>2247</v>
      </c>
      <c r="C613" s="41" t="s">
        <v>58</v>
      </c>
      <c r="D613" s="41" t="s">
        <v>1035</v>
      </c>
      <c r="E613" s="41"/>
      <c r="F613" s="41" t="s">
        <v>423</v>
      </c>
      <c r="G613" s="41" t="s">
        <v>1037</v>
      </c>
    </row>
    <row r="614">
      <c r="A614" s="22" t="s">
        <v>2248</v>
      </c>
      <c r="B614" s="39" t="s">
        <v>2249</v>
      </c>
      <c r="C614" s="112"/>
      <c r="D614" s="112"/>
      <c r="E614" s="28"/>
      <c r="F614" s="99"/>
      <c r="G614" s="99"/>
    </row>
    <row r="615">
      <c r="A615" s="22" t="s">
        <v>2250</v>
      </c>
      <c r="B615" s="111" t="s">
        <v>1160</v>
      </c>
      <c r="C615" s="112"/>
      <c r="D615" s="112"/>
      <c r="E615" s="28"/>
      <c r="F615" s="28"/>
      <c r="G615" s="99"/>
    </row>
    <row r="616">
      <c r="A616" s="22" t="s">
        <v>2251</v>
      </c>
      <c r="B616" s="39" t="s">
        <v>1034</v>
      </c>
      <c r="C616" s="112"/>
      <c r="D616" s="112"/>
      <c r="E616" s="28"/>
      <c r="F616" s="28"/>
      <c r="G616" s="99"/>
    </row>
    <row r="617">
      <c r="A617" s="22" t="s">
        <v>2252</v>
      </c>
      <c r="B617" s="22" t="s">
        <v>1077</v>
      </c>
      <c r="C617" s="112"/>
      <c r="D617" s="112"/>
      <c r="E617" s="28"/>
      <c r="F617" s="28"/>
      <c r="G617" s="99"/>
    </row>
    <row r="618">
      <c r="A618" s="22" t="s">
        <v>2253</v>
      </c>
      <c r="B618" s="39" t="s">
        <v>88</v>
      </c>
      <c r="C618" s="93">
        <f>SUM(C614:C617)</f>
        <v>0</v>
      </c>
      <c r="D618" s="94">
        <f>SUM(D614:D617)</f>
        <v>0</v>
      </c>
      <c r="E618" s="28"/>
      <c r="F618" s="90">
        <f>SUM(F614:F617)</f>
        <v>0</v>
      </c>
      <c r="G618" s="90">
        <f>SUM(G614:G617)</f>
        <v>0</v>
      </c>
    </row>
    <row r="619" hidden="1">
      <c r="A619" s="22" t="s">
        <v>2965</v>
      </c>
    </row>
    <row r="620">
      <c r="A620" s="41"/>
      <c r="B620" s="41" t="s">
        <v>1504</v>
      </c>
      <c r="C620" s="41" t="s">
        <v>1428</v>
      </c>
      <c r="D620" s="41" t="s">
        <v>1431</v>
      </c>
      <c r="E620" s="41"/>
      <c r="F620" s="41" t="s">
        <v>1430</v>
      </c>
      <c r="G620" s="41"/>
    </row>
    <row r="621">
      <c r="A621" s="22" t="s">
        <v>2254</v>
      </c>
      <c r="B621" s="39" t="s">
        <v>708</v>
      </c>
      <c r="C621" s="113"/>
      <c r="D621" s="113"/>
      <c r="E621" s="123"/>
      <c r="F621" s="113"/>
      <c r="G621" s="99"/>
    </row>
    <row r="622">
      <c r="A622" s="22" t="s">
        <v>2255</v>
      </c>
      <c r="B622" s="39" t="s">
        <v>709</v>
      </c>
      <c r="C622" s="113"/>
      <c r="D622" s="113"/>
      <c r="E622" s="123"/>
      <c r="F622" s="113"/>
      <c r="G622" s="99"/>
    </row>
    <row r="623">
      <c r="A623" s="22" t="s">
        <v>2256</v>
      </c>
      <c r="B623" s="39" t="s">
        <v>710</v>
      </c>
      <c r="C623" s="113"/>
      <c r="D623" s="113"/>
      <c r="E623" s="123"/>
      <c r="F623" s="113"/>
      <c r="G623" s="99"/>
    </row>
    <row r="624">
      <c r="A624" s="22" t="s">
        <v>2257</v>
      </c>
      <c r="B624" s="39" t="s">
        <v>711</v>
      </c>
      <c r="C624" s="113"/>
      <c r="D624" s="113"/>
      <c r="E624" s="123"/>
      <c r="F624" s="113"/>
      <c r="G624" s="99"/>
    </row>
    <row r="625">
      <c r="A625" s="22" t="s">
        <v>2258</v>
      </c>
      <c r="B625" s="39" t="s">
        <v>712</v>
      </c>
      <c r="C625" s="113"/>
      <c r="D625" s="113"/>
      <c r="E625" s="123"/>
      <c r="F625" s="113"/>
      <c r="G625" s="99"/>
    </row>
    <row r="626">
      <c r="A626" s="22" t="s">
        <v>2259</v>
      </c>
      <c r="B626" s="39" t="s">
        <v>713</v>
      </c>
      <c r="C626" s="113"/>
      <c r="D626" s="113"/>
      <c r="E626" s="123"/>
      <c r="F626" s="113"/>
      <c r="G626" s="99"/>
    </row>
    <row r="627">
      <c r="A627" s="22" t="s">
        <v>2260</v>
      </c>
      <c r="B627" s="39" t="s">
        <v>714</v>
      </c>
      <c r="C627" s="113"/>
      <c r="D627" s="113"/>
      <c r="E627" s="123"/>
      <c r="F627" s="113"/>
      <c r="G627" s="99"/>
    </row>
    <row r="628">
      <c r="A628" s="22" t="s">
        <v>2261</v>
      </c>
      <c r="B628" s="39" t="s">
        <v>1152</v>
      </c>
      <c r="C628" s="113"/>
      <c r="D628" s="113"/>
      <c r="E628" s="123"/>
      <c r="F628" s="113"/>
      <c r="G628" s="99"/>
    </row>
    <row r="629">
      <c r="A629" s="22" t="s">
        <v>2262</v>
      </c>
      <c r="B629" s="39" t="s">
        <v>1153</v>
      </c>
      <c r="C629" s="113"/>
      <c r="D629" s="113"/>
      <c r="E629" s="123"/>
      <c r="F629" s="113"/>
      <c r="G629" s="99"/>
    </row>
    <row r="630">
      <c r="A630" s="22" t="s">
        <v>2263</v>
      </c>
      <c r="B630" s="39" t="s">
        <v>1154</v>
      </c>
      <c r="C630" s="113"/>
      <c r="D630" s="113"/>
      <c r="E630" s="123"/>
      <c r="F630" s="113"/>
      <c r="G630" s="99"/>
    </row>
    <row r="631">
      <c r="A631" s="22" t="s">
        <v>2264</v>
      </c>
      <c r="B631" s="39" t="s">
        <v>715</v>
      </c>
      <c r="C631" s="113"/>
      <c r="D631" s="113"/>
      <c r="E631" s="123"/>
      <c r="F631" s="113"/>
      <c r="G631" s="99"/>
    </row>
    <row r="632">
      <c r="A632" s="22" t="s">
        <v>2265</v>
      </c>
      <c r="B632" s="39" t="s">
        <v>1499</v>
      </c>
      <c r="C632" s="113"/>
      <c r="D632" s="113"/>
      <c r="E632" s="123"/>
      <c r="F632" s="113"/>
      <c r="G632" s="99"/>
    </row>
    <row r="633">
      <c r="A633" s="22" t="s">
        <v>2266</v>
      </c>
      <c r="B633" s="39" t="s">
        <v>86</v>
      </c>
      <c r="C633" s="113"/>
      <c r="D633" s="113"/>
      <c r="E633" s="123"/>
      <c r="F633" s="113"/>
      <c r="G633" s="99"/>
    </row>
    <row r="634">
      <c r="A634" s="22" t="s">
        <v>2267</v>
      </c>
      <c r="B634" s="39" t="s">
        <v>1077</v>
      </c>
      <c r="C634" s="113"/>
      <c r="D634" s="113"/>
      <c r="E634" s="123"/>
      <c r="F634" s="113"/>
      <c r="G634" s="99"/>
    </row>
    <row r="635">
      <c r="A635" s="22" t="s">
        <v>2268</v>
      </c>
      <c r="B635" s="39" t="s">
        <v>88</v>
      </c>
      <c r="C635" s="93">
        <f>SUM(C621:C634)</f>
        <v>0</v>
      </c>
      <c r="D635" s="93">
        <f>SUM(D621:D634)</f>
        <v>0</v>
      </c>
      <c r="E635" s="20"/>
      <c r="F635" s="93"/>
      <c r="G635" s="99"/>
    </row>
    <row r="636">
      <c r="A636" s="22" t="s">
        <v>2269</v>
      </c>
      <c r="B636" s="22" t="s">
        <v>1427</v>
      </c>
      <c r="F636" s="113"/>
      <c r="G636" s="99"/>
    </row>
    <row r="637" hidden="1">
      <c r="A637" s="22" t="s">
        <v>2270</v>
      </c>
      <c r="B637" s="114"/>
      <c r="C637" s="22"/>
      <c r="D637" s="22"/>
      <c r="E637" s="20"/>
      <c r="F637" s="99"/>
      <c r="G637" s="99"/>
    </row>
    <row r="638" hidden="1">
      <c r="A638" s="22" t="s">
        <v>2271</v>
      </c>
      <c r="B638" s="39"/>
      <c r="C638" s="22"/>
      <c r="D638" s="22"/>
      <c r="E638" s="20"/>
      <c r="F638" s="99"/>
      <c r="G638" s="99"/>
    </row>
    <row r="639" hidden="1">
      <c r="A639" s="22" t="s">
        <v>2272</v>
      </c>
      <c r="B639" s="39"/>
      <c r="C639" s="22"/>
      <c r="D639" s="22"/>
      <c r="E639" s="20"/>
      <c r="F639" s="154"/>
      <c r="G639" s="154"/>
    </row>
  </sheetData>
  <protectedRanges>
    <protectedRange sqref="B531" name="Mortgage Assets III_1"/>
    <protectedRange sqref="C405:D413 C637:D639" name="Optional ECBECAIs_2"/>
    <protectedRange sqref="B405:B412 B637:B638" name="Mortgage Assets III_1_1"/>
    <protectedRange sqref="B414:D442 F413:G442 F639:G639" name="Mortgage Asset IV_3"/>
    <protectedRange sqref="B395:B403" name="Mortgage Assets III_1_2"/>
    <protectedRange sqref="C621:D636" name="Optional ECBECAIs_2_2"/>
    <protectedRange sqref="C361:D364 C597:D600" name="Optional ECBECAIs_2_5"/>
    <protectedRange sqref="C365:D366" name="Optional ECBECAIs_2_1_2"/>
  </protectedRanges>
  <mergeCells>
    <mergeCell ref="B24:C24"/>
    <mergeCell ref="B5:C5"/>
    <mergeCell ref="B6:C6"/>
    <mergeCell ref="B7:C7"/>
    <mergeCell ref="B8:C8"/>
    <mergeCell ref="B9:C9"/>
    <mergeCell ref="B13:C13"/>
  </mergeCells>
  <hyperlinks>
    <hyperlink ref="B9" location="'F. Optional Sustainable data'!B153" display="3.  Additional information on the asset distribution"/>
    <hyperlink ref="B8" location="'F. Optional Sustainable data'!B59" tooltip="b59" display="2.  Additional information on the commercial mortgage stock"/>
    <hyperlink ref="B170" location="'2. Harmonised Glossary'!A9" display="Breakdown by Interest Rate"/>
    <hyperlink ref="B200" location="'2. Harmonised Glossary'!A14" display="Non-Performing Loans (NPLs)"/>
    <hyperlink ref="B239" location="'2. Harmonised Glossary'!A288" display="Loan to Value (LTV) Information - Un-indexed"/>
    <hyperlink ref="B261" location="'2. Harmonised Glossary'!A11" display="Loan to Value (LTV) Information - Indexed"/>
    <hyperlink ref="B7:C7" location="'F1. Sustainable M data'!B24" display="2. Additional information on the sustainable section of the mortgage stock"/>
    <hyperlink ref="B8:C8" location="'F1. Sustainable M data'!B209" tooltip="b59" display="2A. Sustainable Residential Cover Pool"/>
    <hyperlink ref="B9:C9" location="'F1. Sustainable M data'!B443" display="2B. Sustainable Commercial Cover Pool"/>
    <hyperlink ref="B495" location="'2. Harmonised Glossary'!A11" display="Loan to Value (LTV) Information - Indexed"/>
    <hyperlink ref="B6:C6" location="'F1. Sustainable M data'!B13" display="1.  Share of sustainable loans in the total mortgage program"/>
  </hyperlinks>
  <pageMargins left="0.7" right="0.7" top="0.75" bottom="0.75" header="0.3" footer="0.3"/>
  <pageSetup paperSize="9" orientation="portrait" r:id="flId1"/>
</worksheet>
</file>

<file path=xl/worksheets/sheet11.xml><?xml version="1.0" encoding="utf-8"?>
<worksheet xmlns:r="http://schemas.openxmlformats.org/officeDocument/2006/relationships" xmlns="http://schemas.openxmlformats.org/spreadsheetml/2006/main">
  <sheetPr>
    <tabColor rgb="FF243386"/>
  </sheetPr>
  <dimension ref="A1:G219"/>
  <sheetViews>
    <sheetView topLeftCell="A1" zoomScale="75" zoomScaleNormal="75" workbookViewId="0"/>
  </sheetViews>
  <sheetFormatPr defaultColWidth="0" defaultRowHeight="15" zeroHeight="1"/>
  <cols>
    <col min="1" max="1" width="12.85546875" customWidth="1"/>
    <col min="2" max="2" width="60.7109375" customWidth="1"/>
    <col min="3" max="4" width="40.7109375" customWidth="1"/>
    <col min="5" max="5" width="6.7109375" customWidth="1"/>
    <col min="6" max="7" width="40.7109375" customWidth="1"/>
    <col min="8" max="16384" width="0" hidden="1"/>
  </cols>
  <sheetData>
    <row r="1" ht="31.5">
      <c r="A1" s="19" t="s">
        <v>2706</v>
      </c>
      <c r="B1" s="19"/>
      <c r="C1" s="20"/>
      <c r="D1" s="20"/>
      <c r="E1" s="20"/>
      <c r="F1" s="128" t="s">
        <v>1518</v>
      </c>
      <c r="G1" s="20"/>
    </row>
    <row r="2" ht="15.75" thickBot="1">
      <c r="A2" s="20"/>
      <c r="B2" s="20"/>
      <c r="C2" s="20"/>
      <c r="D2" s="20"/>
      <c r="E2" s="20"/>
      <c r="F2" s="20"/>
      <c r="G2" s="20"/>
    </row>
    <row r="3" ht="19.5" thickBot="1">
      <c r="A3" s="23"/>
      <c r="B3" s="24" t="s">
        <v>22</v>
      </c>
      <c r="C3" s="25"/>
      <c r="D3" s="23"/>
      <c r="E3" s="23"/>
      <c r="F3" s="23"/>
      <c r="G3" s="23"/>
    </row>
    <row r="4" ht="15.75" thickBot="1">
      <c r="A4" s="22"/>
      <c r="B4" s="22"/>
      <c r="C4" s="22"/>
      <c r="D4" s="22"/>
      <c r="E4" s="22"/>
      <c r="F4" s="22"/>
      <c r="G4" s="20"/>
    </row>
    <row r="5" ht="18.75">
      <c r="A5" s="22"/>
      <c r="B5" s="164" t="s">
        <v>2707</v>
      </c>
      <c r="C5" s="26"/>
      <c r="D5" s="22"/>
      <c r="E5" s="28"/>
      <c r="F5" s="28"/>
      <c r="G5" s="20"/>
    </row>
    <row r="6" ht="18.75">
      <c r="A6" s="22"/>
      <c r="B6" s="165" t="s">
        <v>2708</v>
      </c>
      <c r="C6" s="26"/>
      <c r="D6" s="22"/>
      <c r="E6" s="28"/>
      <c r="F6" s="28"/>
      <c r="G6" s="20"/>
    </row>
    <row r="7" ht="15.75" thickBot="1">
      <c r="A7" s="22"/>
      <c r="B7" s="166" t="s">
        <v>2709</v>
      </c>
      <c r="C7" s="22"/>
      <c r="D7" s="22"/>
      <c r="E7" s="22"/>
      <c r="F7" s="22"/>
      <c r="G7" s="20"/>
    </row>
    <row r="8">
      <c r="A8" s="22"/>
      <c r="B8" s="155"/>
      <c r="C8" s="22"/>
      <c r="D8" s="22"/>
      <c r="E8" s="22"/>
      <c r="F8" s="22"/>
      <c r="G8" s="20"/>
    </row>
    <row r="9" ht="18.75">
      <c r="A9" s="33"/>
      <c r="B9" s="189" t="s">
        <v>2710</v>
      </c>
      <c r="C9" s="189"/>
      <c r="D9" s="33"/>
      <c r="E9" s="33"/>
      <c r="F9" s="33"/>
      <c r="G9" s="33"/>
    </row>
    <row r="10" ht="30">
      <c r="A10" s="41"/>
      <c r="B10" s="41" t="s">
        <v>1651</v>
      </c>
      <c r="C10" s="41" t="s">
        <v>58</v>
      </c>
      <c r="D10" s="41" t="s">
        <v>1652</v>
      </c>
      <c r="E10" s="41"/>
      <c r="F10" s="41" t="s">
        <v>2711</v>
      </c>
      <c r="G10" s="41" t="s">
        <v>2712</v>
      </c>
    </row>
    <row r="11">
      <c r="A11" s="22" t="s">
        <v>2713</v>
      </c>
      <c r="B11" s="1" t="s">
        <v>2714</v>
      </c>
      <c r="C11" s="143"/>
      <c r="D11" s="144"/>
      <c r="F11" s="99"/>
      <c r="G11" s="99"/>
    </row>
    <row r="12">
      <c r="A12" s="22" t="s">
        <v>2715</v>
      </c>
      <c r="B12" s="50" t="s">
        <v>2716</v>
      </c>
      <c r="C12" s="143"/>
      <c r="D12" s="144"/>
      <c r="F12" s="99"/>
      <c r="G12" s="99"/>
    </row>
    <row r="13">
      <c r="A13" s="22" t="s">
        <v>2717</v>
      </c>
      <c r="B13" s="50" t="s">
        <v>2718</v>
      </c>
      <c r="C13" s="143"/>
      <c r="D13" s="144"/>
      <c r="F13" s="99"/>
      <c r="G13" s="99"/>
    </row>
    <row r="14">
      <c r="A14" s="22" t="s">
        <v>2719</v>
      </c>
      <c r="B14" s="50" t="s">
        <v>2720</v>
      </c>
      <c r="C14" s="143"/>
      <c r="D14" s="144"/>
      <c r="F14" s="99"/>
      <c r="G14" s="99"/>
    </row>
    <row r="15">
      <c r="A15" s="22"/>
      <c r="B15" s="50" t="s">
        <v>2721</v>
      </c>
      <c r="C15" s="143"/>
      <c r="D15" s="144"/>
      <c r="F15" s="99"/>
      <c r="G15" s="99"/>
    </row>
    <row r="16">
      <c r="A16" s="22" t="s">
        <v>2722</v>
      </c>
      <c r="B16" s="39" t="s">
        <v>2723</v>
      </c>
      <c r="C16" s="143"/>
      <c r="D16" s="144"/>
      <c r="F16" s="99"/>
      <c r="G16" s="99"/>
    </row>
    <row r="17">
      <c r="A17" s="22" t="s">
        <v>2724</v>
      </c>
      <c r="B17" s="50" t="s">
        <v>2716</v>
      </c>
      <c r="C17" s="143"/>
      <c r="D17" s="144"/>
      <c r="F17" s="99"/>
      <c r="G17" s="99"/>
    </row>
    <row r="18">
      <c r="A18" s="22" t="s">
        <v>2725</v>
      </c>
      <c r="B18" s="50" t="s">
        <v>2718</v>
      </c>
      <c r="C18" s="143"/>
      <c r="D18" s="144"/>
      <c r="F18" s="99"/>
      <c r="G18" s="99"/>
    </row>
    <row r="19">
      <c r="A19" s="22" t="s">
        <v>2726</v>
      </c>
      <c r="B19" s="50" t="s">
        <v>2720</v>
      </c>
      <c r="C19" s="143"/>
      <c r="D19" s="144"/>
      <c r="F19" s="99"/>
      <c r="G19" s="99"/>
    </row>
    <row r="20">
      <c r="A20" s="22"/>
      <c r="B20" s="50" t="s">
        <v>2721</v>
      </c>
      <c r="C20" s="143"/>
      <c r="D20" s="144"/>
      <c r="F20" s="99"/>
      <c r="G20" s="99"/>
    </row>
    <row r="21">
      <c r="A21" s="22" t="s">
        <v>2727</v>
      </c>
      <c r="B21" s="39" t="s">
        <v>1660</v>
      </c>
      <c r="C21" s="143"/>
      <c r="D21" s="144"/>
      <c r="F21" s="99"/>
      <c r="G21" s="99"/>
    </row>
    <row r="22">
      <c r="A22" s="22" t="s">
        <v>2728</v>
      </c>
      <c r="B22" s="39" t="s">
        <v>2729</v>
      </c>
      <c r="C22" s="95">
        <f>SUM(C11,C16,C21)</f>
        <v>0</v>
      </c>
      <c r="D22" s="46">
        <f>SUM(D11,D16,D21)</f>
        <v>0</v>
      </c>
      <c r="F22" s="99">
        <f>SUM(F11:F21)</f>
        <v>0</v>
      </c>
      <c r="G22" s="99">
        <f>SUM(G11:G21)</f>
        <v>0</v>
      </c>
    </row>
    <row r="23">
      <c r="A23" s="39" t="s">
        <v>2730</v>
      </c>
      <c r="B23" s="145" t="s">
        <v>90</v>
      </c>
      <c r="C23" s="95"/>
      <c r="D23" s="46"/>
      <c r="F23" s="99"/>
      <c r="G23" s="99"/>
    </row>
    <row r="24">
      <c r="A24" s="39" t="s">
        <v>2731</v>
      </c>
      <c r="B24" s="145" t="s">
        <v>90</v>
      </c>
      <c r="C24" s="95"/>
      <c r="D24" s="46"/>
      <c r="F24" s="99"/>
      <c r="G24" s="99"/>
    </row>
    <row r="25">
      <c r="A25" s="39" t="s">
        <v>2732</v>
      </c>
      <c r="B25" s="145" t="s">
        <v>90</v>
      </c>
      <c r="C25" s="95"/>
      <c r="D25" s="46"/>
      <c r="F25" s="99"/>
      <c r="G25" s="99"/>
    </row>
    <row r="26">
      <c r="A26" s="39" t="s">
        <v>2733</v>
      </c>
      <c r="B26" s="145" t="s">
        <v>90</v>
      </c>
      <c r="C26" s="95"/>
      <c r="D26" s="46"/>
      <c r="F26" s="99"/>
      <c r="G26" s="99"/>
    </row>
    <row r="27">
      <c r="A27" s="39" t="s">
        <v>2734</v>
      </c>
      <c r="B27" s="145" t="s">
        <v>90</v>
      </c>
      <c r="C27" s="95"/>
      <c r="D27" s="46"/>
      <c r="F27" s="99"/>
      <c r="G27" s="99"/>
    </row>
    <row r="28">
      <c r="A28" s="39"/>
      <c r="B28" s="145"/>
      <c r="C28" s="95"/>
      <c r="D28" s="46"/>
      <c r="F28" s="99"/>
      <c r="G28" s="99"/>
    </row>
    <row r="29">
      <c r="A29" s="39"/>
      <c r="B29" s="145"/>
      <c r="C29" s="95"/>
      <c r="D29" s="46"/>
      <c r="F29" s="99"/>
      <c r="G29" s="99"/>
    </row>
    <row r="30" ht="30">
      <c r="A30" s="41"/>
      <c r="B30" s="41" t="s">
        <v>2735</v>
      </c>
      <c r="C30" s="41" t="s">
        <v>58</v>
      </c>
      <c r="D30" s="41" t="s">
        <v>1652</v>
      </c>
      <c r="E30" s="41"/>
      <c r="F30" s="41" t="s">
        <v>2711</v>
      </c>
      <c r="G30" s="41" t="s">
        <v>2712</v>
      </c>
    </row>
    <row r="31">
      <c r="A31" s="22" t="s">
        <v>2736</v>
      </c>
      <c r="B31" s="95" t="s">
        <v>2737</v>
      </c>
      <c r="C31" s="143"/>
      <c r="D31" s="144"/>
      <c r="F31" s="99"/>
      <c r="G31" s="99"/>
    </row>
    <row r="32">
      <c r="A32" s="22" t="s">
        <v>2738</v>
      </c>
      <c r="B32" s="95" t="s">
        <v>2739</v>
      </c>
      <c r="C32" s="143"/>
      <c r="D32" s="144"/>
      <c r="F32" s="99"/>
      <c r="G32" s="99"/>
    </row>
    <row r="33">
      <c r="A33" s="22" t="s">
        <v>2740</v>
      </c>
      <c r="B33" s="95" t="s">
        <v>2741</v>
      </c>
      <c r="C33" s="143"/>
      <c r="D33" s="144"/>
      <c r="F33" s="99"/>
      <c r="G33" s="99"/>
    </row>
    <row r="34" ht="30">
      <c r="A34" s="22" t="s">
        <v>2742</v>
      </c>
      <c r="B34" s="95" t="s">
        <v>2743</v>
      </c>
      <c r="C34" s="143"/>
      <c r="D34" s="144"/>
      <c r="F34" s="99"/>
      <c r="G34" s="99"/>
    </row>
    <row r="35">
      <c r="A35" s="22" t="s">
        <v>2744</v>
      </c>
      <c r="B35" s="95" t="s">
        <v>2745</v>
      </c>
      <c r="C35" s="143"/>
      <c r="D35" s="144"/>
      <c r="F35" s="99"/>
      <c r="G35" s="99"/>
    </row>
    <row r="36">
      <c r="A36" s="22" t="s">
        <v>2746</v>
      </c>
      <c r="B36" s="95" t="s">
        <v>2747</v>
      </c>
      <c r="C36" s="143"/>
      <c r="D36" s="144"/>
      <c r="F36" s="99"/>
      <c r="G36" s="99"/>
    </row>
    <row r="37">
      <c r="A37" s="22" t="s">
        <v>2748</v>
      </c>
      <c r="B37" s="95" t="s">
        <v>2749</v>
      </c>
      <c r="C37" s="143"/>
      <c r="D37" s="144"/>
      <c r="F37" s="99"/>
      <c r="G37" s="99"/>
    </row>
    <row r="38">
      <c r="A38" s="22" t="s">
        <v>2750</v>
      </c>
      <c r="B38" s="95" t="s">
        <v>2751</v>
      </c>
      <c r="C38" s="143"/>
      <c r="D38" s="144"/>
      <c r="F38" s="99"/>
      <c r="G38" s="99"/>
    </row>
    <row r="39" ht="30">
      <c r="A39" s="22" t="s">
        <v>2752</v>
      </c>
      <c r="B39" s="95" t="s">
        <v>2753</v>
      </c>
      <c r="C39" s="143"/>
      <c r="D39" s="144"/>
      <c r="F39" s="99"/>
      <c r="G39" s="99"/>
    </row>
    <row r="40">
      <c r="A40" s="22" t="s">
        <v>2754</v>
      </c>
      <c r="B40" s="95" t="s">
        <v>2755</v>
      </c>
      <c r="C40" s="143"/>
      <c r="D40" s="144"/>
      <c r="F40" s="99"/>
      <c r="G40" s="99"/>
    </row>
    <row r="41">
      <c r="A41" s="22" t="s">
        <v>2756</v>
      </c>
      <c r="B41" s="95" t="s">
        <v>2757</v>
      </c>
      <c r="C41" s="143"/>
      <c r="D41" s="144"/>
      <c r="F41" s="99"/>
      <c r="G41" s="99"/>
    </row>
    <row r="42">
      <c r="A42" s="22" t="s">
        <v>2758</v>
      </c>
      <c r="B42" s="95" t="s">
        <v>2759</v>
      </c>
      <c r="C42" s="143"/>
      <c r="D42" s="144"/>
      <c r="F42" s="99"/>
      <c r="G42" s="99"/>
    </row>
    <row r="43">
      <c r="A43" s="22" t="s">
        <v>2760</v>
      </c>
      <c r="B43" s="114" t="s">
        <v>2761</v>
      </c>
      <c r="C43" s="143"/>
      <c r="D43" s="144"/>
      <c r="F43" s="99"/>
      <c r="G43" s="99"/>
    </row>
    <row r="44">
      <c r="A44" s="22" t="s">
        <v>2762</v>
      </c>
      <c r="B44" s="114" t="s">
        <v>2763</v>
      </c>
      <c r="C44" s="143"/>
      <c r="D44" s="144"/>
      <c r="F44" s="99"/>
      <c r="G44" s="99"/>
    </row>
    <row r="45">
      <c r="A45" s="22" t="s">
        <v>2764</v>
      </c>
      <c r="B45" s="114" t="s">
        <v>2765</v>
      </c>
      <c r="C45" s="143"/>
      <c r="D45" s="144"/>
      <c r="F45" s="99"/>
      <c r="G45" s="99"/>
    </row>
    <row r="46">
      <c r="A46" s="22" t="s">
        <v>2766</v>
      </c>
      <c r="B46" s="39" t="s">
        <v>2729</v>
      </c>
      <c r="C46" s="95">
        <f>SUM(C31,C36,C40)</f>
        <v>0</v>
      </c>
      <c r="D46" s="46">
        <f>SUM(D31,D36,D40)</f>
        <v>0</v>
      </c>
      <c r="F46" s="99">
        <f>SUM(F31:F40)</f>
        <v>0</v>
      </c>
      <c r="G46" s="99">
        <f>SUM(G31:G40)</f>
        <v>0</v>
      </c>
    </row>
    <row r="47">
      <c r="A47" s="114"/>
      <c r="B47" s="114"/>
      <c r="C47" s="114"/>
      <c r="D47" s="114"/>
      <c r="F47" s="39"/>
      <c r="G47" s="39"/>
    </row>
    <row r="48" ht="18.75">
      <c r="A48" s="33"/>
      <c r="B48" s="33" t="s">
        <v>2709</v>
      </c>
      <c r="C48" s="34"/>
      <c r="D48" s="34"/>
      <c r="E48" s="34"/>
      <c r="F48" s="34"/>
      <c r="G48" s="35"/>
    </row>
    <row r="49">
      <c r="A49" s="41"/>
      <c r="B49" s="42" t="s">
        <v>1621</v>
      </c>
      <c r="C49" s="41"/>
      <c r="D49" s="41"/>
      <c r="E49" s="41"/>
      <c r="F49" s="44"/>
      <c r="G49" s="44"/>
    </row>
    <row r="50">
      <c r="A50" s="22" t="s">
        <v>2767</v>
      </c>
      <c r="B50" s="22" t="s">
        <v>2277</v>
      </c>
      <c r="C50" s="94"/>
      <c r="D50" s="22"/>
      <c r="E50" s="39"/>
      <c r="F50" s="39"/>
      <c r="G50" s="20"/>
    </row>
    <row r="51">
      <c r="A51" s="22" t="s">
        <v>2768</v>
      </c>
      <c r="B51" s="50" t="s">
        <v>416</v>
      </c>
      <c r="C51" s="94"/>
      <c r="D51" s="22"/>
      <c r="E51" s="39"/>
      <c r="F51" s="39"/>
      <c r="G51" s="20"/>
    </row>
    <row r="52">
      <c r="A52" s="22" t="s">
        <v>2769</v>
      </c>
      <c r="B52" s="50" t="s">
        <v>418</v>
      </c>
      <c r="C52" s="94"/>
      <c r="D52" s="22"/>
      <c r="E52" s="39"/>
      <c r="F52" s="39"/>
      <c r="G52" s="20"/>
    </row>
    <row r="53">
      <c r="A53" s="22" t="s">
        <v>2770</v>
      </c>
      <c r="B53" s="22"/>
      <c r="C53" s="22"/>
      <c r="D53" s="22"/>
      <c r="E53" s="39"/>
      <c r="F53" s="39"/>
      <c r="G53" s="20"/>
    </row>
    <row r="54">
      <c r="A54" s="22" t="s">
        <v>2771</v>
      </c>
      <c r="B54" s="22"/>
      <c r="C54" s="22"/>
      <c r="D54" s="22"/>
      <c r="E54" s="39"/>
      <c r="F54" s="39"/>
      <c r="G54" s="20"/>
    </row>
    <row r="55">
      <c r="A55" s="22" t="s">
        <v>2772</v>
      </c>
      <c r="B55" s="22"/>
      <c r="C55" s="22"/>
      <c r="D55" s="22"/>
      <c r="E55" s="39"/>
      <c r="F55" s="39"/>
      <c r="G55" s="20"/>
    </row>
    <row r="56">
      <c r="A56" s="22" t="s">
        <v>2773</v>
      </c>
      <c r="B56" s="22"/>
      <c r="C56" s="22"/>
      <c r="D56" s="22"/>
      <c r="E56" s="39"/>
      <c r="F56" s="39"/>
      <c r="G56" s="20"/>
    </row>
    <row r="57">
      <c r="A57" s="22" t="s">
        <v>2774</v>
      </c>
      <c r="B57" s="22"/>
      <c r="C57" s="22"/>
      <c r="D57" s="22"/>
      <c r="E57" s="39"/>
      <c r="F57" s="39"/>
      <c r="G57" s="20"/>
    </row>
    <row r="58">
      <c r="A58" s="41"/>
      <c r="B58" s="41" t="s">
        <v>2285</v>
      </c>
      <c r="C58" s="41" t="s">
        <v>588</v>
      </c>
      <c r="D58" s="41" t="s">
        <v>2286</v>
      </c>
      <c r="E58" s="41"/>
      <c r="F58" s="41" t="s">
        <v>1632</v>
      </c>
      <c r="G58" s="41" t="s">
        <v>2287</v>
      </c>
    </row>
    <row r="59">
      <c r="A59" s="22" t="s">
        <v>2775</v>
      </c>
      <c r="B59" s="22" t="s">
        <v>2289</v>
      </c>
      <c r="C59" s="93"/>
      <c r="D59" s="36"/>
      <c r="E59" s="36"/>
      <c r="F59" s="53"/>
      <c r="G59" s="53"/>
    </row>
    <row r="60">
      <c r="A60" s="36"/>
      <c r="B60" s="64"/>
      <c r="C60" s="36"/>
      <c r="D60" s="36"/>
      <c r="E60" s="36"/>
      <c r="F60" s="53"/>
      <c r="G60" s="53"/>
    </row>
    <row r="61">
      <c r="A61" s="22"/>
      <c r="B61" s="22" t="s">
        <v>593</v>
      </c>
      <c r="C61" s="36"/>
      <c r="D61" s="36"/>
      <c r="E61" s="36"/>
      <c r="F61" s="53"/>
      <c r="G61" s="53"/>
    </row>
    <row r="62">
      <c r="A62" s="22" t="s">
        <v>2776</v>
      </c>
      <c r="B62" s="39" t="s">
        <v>515</v>
      </c>
      <c r="C62" s="93"/>
      <c r="D62" s="94"/>
      <c r="E62" s="39"/>
      <c r="F62" s="99"/>
      <c r="G62" s="99"/>
    </row>
    <row r="63">
      <c r="A63" s="22" t="s">
        <v>2777</v>
      </c>
      <c r="B63" s="39"/>
      <c r="C63" s="93"/>
      <c r="D63" s="94"/>
      <c r="E63" s="39"/>
      <c r="F63" s="99"/>
      <c r="G63" s="99"/>
    </row>
    <row r="64">
      <c r="A64" s="22" t="s">
        <v>2778</v>
      </c>
      <c r="B64" s="39"/>
      <c r="C64" s="93"/>
      <c r="D64" s="94"/>
      <c r="E64" s="22"/>
      <c r="F64" s="99"/>
      <c r="G64" s="99"/>
    </row>
    <row r="65">
      <c r="A65" s="22" t="s">
        <v>2779</v>
      </c>
      <c r="B65" s="39"/>
      <c r="C65" s="93"/>
      <c r="D65" s="94"/>
      <c r="E65" s="57"/>
      <c r="F65" s="99"/>
      <c r="G65" s="99"/>
    </row>
    <row r="66">
      <c r="A66" s="22" t="s">
        <v>2780</v>
      </c>
      <c r="B66" s="39"/>
      <c r="C66" s="93"/>
      <c r="D66" s="94"/>
      <c r="E66" s="57"/>
      <c r="F66" s="99"/>
      <c r="G66" s="99"/>
    </row>
    <row r="67">
      <c r="A67" s="22" t="s">
        <v>2781</v>
      </c>
      <c r="B67" s="39"/>
      <c r="C67" s="93"/>
      <c r="D67" s="94"/>
      <c r="E67" s="57"/>
      <c r="F67" s="99"/>
      <c r="G67" s="99"/>
    </row>
    <row r="68">
      <c r="A68" s="22" t="s">
        <v>2782</v>
      </c>
      <c r="B68" s="39"/>
      <c r="C68" s="93"/>
      <c r="D68" s="94"/>
      <c r="E68" s="57"/>
      <c r="F68" s="99"/>
      <c r="G68" s="99"/>
    </row>
    <row r="69">
      <c r="A69" s="22" t="s">
        <v>2783</v>
      </c>
      <c r="B69" s="39"/>
      <c r="C69" s="93"/>
      <c r="D69" s="94"/>
      <c r="E69" s="57"/>
      <c r="F69" s="99"/>
      <c r="G69" s="99"/>
    </row>
    <row r="70">
      <c r="A70" s="22" t="s">
        <v>2784</v>
      </c>
      <c r="B70" s="39"/>
      <c r="C70" s="93"/>
      <c r="D70" s="94"/>
      <c r="E70" s="57"/>
      <c r="F70" s="99"/>
      <c r="G70" s="99"/>
    </row>
    <row r="71">
      <c r="A71" s="22" t="s">
        <v>2785</v>
      </c>
      <c r="B71" s="39"/>
      <c r="C71" s="93"/>
      <c r="D71" s="94"/>
      <c r="E71" s="57"/>
      <c r="F71" s="99"/>
      <c r="G71" s="99"/>
    </row>
    <row r="72">
      <c r="A72" s="22" t="s">
        <v>2786</v>
      </c>
      <c r="B72" s="39"/>
      <c r="C72" s="93"/>
      <c r="D72" s="94"/>
      <c r="E72" s="57"/>
      <c r="F72" s="99"/>
      <c r="G72" s="99"/>
    </row>
    <row r="73">
      <c r="A73" s="22" t="s">
        <v>2787</v>
      </c>
      <c r="B73" s="39"/>
      <c r="C73" s="93"/>
      <c r="D73" s="94"/>
      <c r="E73" s="57"/>
      <c r="F73" s="99"/>
      <c r="G73" s="99"/>
    </row>
    <row r="74">
      <c r="A74" s="22" t="s">
        <v>2788</v>
      </c>
      <c r="B74" s="39"/>
      <c r="C74" s="93"/>
      <c r="D74" s="94"/>
      <c r="E74" s="57"/>
      <c r="F74" s="99"/>
      <c r="G74" s="99"/>
    </row>
    <row r="75">
      <c r="A75" s="22" t="s">
        <v>2789</v>
      </c>
      <c r="B75" s="39"/>
      <c r="C75" s="93"/>
      <c r="D75" s="94"/>
      <c r="E75" s="57"/>
      <c r="F75" s="99"/>
      <c r="G75" s="99"/>
    </row>
    <row r="76">
      <c r="A76" s="22" t="s">
        <v>2790</v>
      </c>
      <c r="B76" s="39"/>
      <c r="C76" s="93"/>
      <c r="D76" s="94"/>
      <c r="E76" s="57"/>
      <c r="F76" s="99"/>
      <c r="G76" s="99"/>
    </row>
    <row r="77">
      <c r="A77" s="22" t="s">
        <v>2791</v>
      </c>
      <c r="B77" s="48" t="s">
        <v>88</v>
      </c>
      <c r="C77" s="95">
        <f>SUM(C62:C76)</f>
        <v>0</v>
      </c>
      <c r="D77" s="46">
        <f>SUM(D62:D76)</f>
        <v>0</v>
      </c>
      <c r="E77" s="57"/>
      <c r="F77" s="100">
        <f>SUM(F62:F76)</f>
        <v>0</v>
      </c>
      <c r="G77" s="100">
        <f>SUM(G62:G76)</f>
        <v>0</v>
      </c>
    </row>
    <row r="78">
      <c r="A78" s="41"/>
      <c r="B78" s="42" t="s">
        <v>2306</v>
      </c>
      <c r="C78" s="41" t="s">
        <v>58</v>
      </c>
      <c r="D78" s="41"/>
      <c r="E78" s="43"/>
      <c r="F78" s="41" t="s">
        <v>1632</v>
      </c>
      <c r="G78" s="41"/>
    </row>
    <row r="79">
      <c r="A79" s="22" t="s">
        <v>2792</v>
      </c>
      <c r="B79" s="39" t="s">
        <v>2308</v>
      </c>
      <c r="C79" s="93"/>
      <c r="D79" s="22"/>
      <c r="E79" s="156"/>
      <c r="F79" s="99"/>
      <c r="G79" s="46"/>
    </row>
    <row r="80">
      <c r="A80" s="22" t="s">
        <v>2793</v>
      </c>
      <c r="B80" s="39" t="s">
        <v>2310</v>
      </c>
      <c r="C80" s="93"/>
      <c r="D80" s="22"/>
      <c r="E80" s="156"/>
      <c r="F80" s="99"/>
      <c r="G80" s="46"/>
    </row>
    <row r="81">
      <c r="A81" s="22" t="s">
        <v>2794</v>
      </c>
      <c r="B81" s="39" t="s">
        <v>86</v>
      </c>
      <c r="C81" s="93"/>
      <c r="D81" s="22"/>
      <c r="E81" s="57"/>
      <c r="F81" s="99"/>
      <c r="G81" s="46"/>
    </row>
    <row r="82">
      <c r="A82" s="22" t="s">
        <v>2795</v>
      </c>
      <c r="B82" s="48" t="s">
        <v>88</v>
      </c>
      <c r="C82" s="95">
        <f>SUM(C79:C81)</f>
        <v>0</v>
      </c>
      <c r="D82" s="39"/>
      <c r="E82" s="57"/>
      <c r="F82" s="100">
        <f>SUM(F79:F81)</f>
        <v>0</v>
      </c>
      <c r="G82" s="46"/>
    </row>
    <row r="83">
      <c r="A83" s="22" t="s">
        <v>2796</v>
      </c>
      <c r="B83" s="48"/>
      <c r="C83" s="39"/>
      <c r="D83" s="39"/>
      <c r="E83" s="57"/>
      <c r="F83" s="49"/>
      <c r="G83" s="46"/>
    </row>
    <row r="84">
      <c r="A84" s="22" t="s">
        <v>2797</v>
      </c>
      <c r="B84" s="48"/>
      <c r="C84" s="39"/>
      <c r="D84" s="39"/>
      <c r="E84" s="57"/>
      <c r="F84" s="49"/>
      <c r="G84" s="46"/>
    </row>
    <row r="85">
      <c r="A85" s="22" t="s">
        <v>2798</v>
      </c>
      <c r="B85" s="39"/>
      <c r="C85" s="22"/>
      <c r="D85" s="22"/>
      <c r="E85" s="57"/>
      <c r="F85" s="47"/>
      <c r="G85" s="46"/>
    </row>
    <row r="86">
      <c r="A86" s="22" t="s">
        <v>2799</v>
      </c>
      <c r="B86" s="39"/>
      <c r="C86" s="22"/>
      <c r="D86" s="22"/>
      <c r="E86" s="57"/>
      <c r="F86" s="47"/>
      <c r="G86" s="46"/>
    </row>
    <row r="87">
      <c r="A87" s="22" t="s">
        <v>2800</v>
      </c>
      <c r="B87" s="39"/>
      <c r="C87" s="22"/>
      <c r="D87" s="22"/>
      <c r="E87" s="57"/>
      <c r="F87" s="47"/>
      <c r="G87" s="46"/>
    </row>
    <row r="88">
      <c r="A88" s="41"/>
      <c r="B88" s="42" t="s">
        <v>432</v>
      </c>
      <c r="C88" s="41" t="s">
        <v>1632</v>
      </c>
      <c r="D88" s="41"/>
      <c r="E88" s="43"/>
      <c r="F88" s="44"/>
      <c r="G88" s="44"/>
    </row>
    <row r="89">
      <c r="A89" s="22" t="s">
        <v>2801</v>
      </c>
      <c r="B89" s="63" t="s">
        <v>434</v>
      </c>
      <c r="C89" s="92">
        <f>SUM(C90:C116)</f>
        <v>0</v>
      </c>
      <c r="D89" s="22"/>
      <c r="E89" s="22"/>
      <c r="F89" s="22"/>
      <c r="G89" s="22"/>
    </row>
    <row r="90">
      <c r="A90" s="22" t="s">
        <v>2802</v>
      </c>
      <c r="B90" s="22" t="s">
        <v>436</v>
      </c>
      <c r="C90" s="92"/>
      <c r="D90" s="22"/>
      <c r="E90" s="22"/>
      <c r="F90" s="22"/>
      <c r="G90" s="22"/>
    </row>
    <row r="91">
      <c r="A91" s="22" t="s">
        <v>2803</v>
      </c>
      <c r="B91" s="22" t="s">
        <v>438</v>
      </c>
      <c r="C91" s="92"/>
      <c r="D91" s="22"/>
      <c r="E91" s="22"/>
      <c r="F91" s="22"/>
      <c r="G91" s="22"/>
    </row>
    <row r="92">
      <c r="A92" s="22" t="s">
        <v>2804</v>
      </c>
      <c r="B92" s="22" t="s">
        <v>440</v>
      </c>
      <c r="C92" s="92"/>
      <c r="D92" s="22"/>
      <c r="E92" s="22"/>
      <c r="F92" s="22"/>
      <c r="G92" s="22"/>
    </row>
    <row r="93">
      <c r="A93" s="22" t="s">
        <v>2805</v>
      </c>
      <c r="B93" s="22" t="s">
        <v>442</v>
      </c>
      <c r="C93" s="92"/>
      <c r="D93" s="22"/>
      <c r="E93" s="22"/>
      <c r="F93" s="22"/>
      <c r="G93" s="22"/>
    </row>
    <row r="94">
      <c r="A94" s="22" t="s">
        <v>2806</v>
      </c>
      <c r="B94" s="22" t="s">
        <v>444</v>
      </c>
      <c r="C94" s="92"/>
      <c r="D94" s="22"/>
      <c r="E94" s="22"/>
      <c r="F94" s="22"/>
      <c r="G94" s="22"/>
    </row>
    <row r="95">
      <c r="A95" s="22" t="s">
        <v>2807</v>
      </c>
      <c r="B95" s="22" t="s">
        <v>1184</v>
      </c>
      <c r="C95" s="92"/>
      <c r="D95" s="22"/>
      <c r="E95" s="22"/>
      <c r="F95" s="22"/>
      <c r="G95" s="22"/>
    </row>
    <row r="96">
      <c r="A96" s="22" t="s">
        <v>2808</v>
      </c>
      <c r="B96" s="22" t="s">
        <v>447</v>
      </c>
      <c r="C96" s="92"/>
      <c r="D96" s="22"/>
      <c r="E96" s="22"/>
      <c r="F96" s="22"/>
      <c r="G96" s="22"/>
    </row>
    <row r="97">
      <c r="A97" s="22" t="s">
        <v>2809</v>
      </c>
      <c r="B97" s="22" t="s">
        <v>449</v>
      </c>
      <c r="C97" s="92"/>
      <c r="D97" s="22"/>
      <c r="E97" s="22"/>
      <c r="F97" s="22"/>
      <c r="G97" s="22"/>
    </row>
    <row r="98">
      <c r="A98" s="22" t="s">
        <v>2810</v>
      </c>
      <c r="B98" s="22" t="s">
        <v>451</v>
      </c>
      <c r="C98" s="92"/>
      <c r="D98" s="22"/>
      <c r="E98" s="22"/>
      <c r="F98" s="22"/>
      <c r="G98" s="22"/>
    </row>
    <row r="99">
      <c r="A99" s="22" t="s">
        <v>2811</v>
      </c>
      <c r="B99" s="22" t="s">
        <v>453</v>
      </c>
      <c r="C99" s="92"/>
      <c r="D99" s="22"/>
      <c r="E99" s="22"/>
      <c r="F99" s="22"/>
      <c r="G99" s="22"/>
    </row>
    <row r="100">
      <c r="A100" s="22" t="s">
        <v>2812</v>
      </c>
      <c r="B100" s="22" t="s">
        <v>455</v>
      </c>
      <c r="C100" s="92"/>
      <c r="D100" s="22"/>
      <c r="E100" s="22"/>
      <c r="F100" s="22"/>
      <c r="G100" s="22"/>
    </row>
    <row r="101">
      <c r="A101" s="22" t="s">
        <v>2813</v>
      </c>
      <c r="B101" s="22" t="s">
        <v>457</v>
      </c>
      <c r="C101" s="92"/>
      <c r="D101" s="22"/>
      <c r="E101" s="22"/>
      <c r="F101" s="22"/>
      <c r="G101" s="22"/>
    </row>
    <row r="102">
      <c r="A102" s="22" t="s">
        <v>2814</v>
      </c>
      <c r="B102" s="22" t="s">
        <v>459</v>
      </c>
      <c r="C102" s="92"/>
      <c r="D102" s="22"/>
      <c r="E102" s="22"/>
      <c r="F102" s="22"/>
      <c r="G102" s="22"/>
    </row>
    <row r="103">
      <c r="A103" s="22" t="s">
        <v>2815</v>
      </c>
      <c r="B103" s="22" t="s">
        <v>461</v>
      </c>
      <c r="C103" s="92"/>
      <c r="D103" s="22"/>
      <c r="E103" s="22"/>
      <c r="F103" s="22"/>
      <c r="G103" s="22"/>
    </row>
    <row r="104">
      <c r="A104" s="22" t="s">
        <v>2816</v>
      </c>
      <c r="B104" s="22" t="s">
        <v>463</v>
      </c>
      <c r="C104" s="92"/>
      <c r="D104" s="22"/>
      <c r="E104" s="22"/>
      <c r="F104" s="22"/>
      <c r="G104" s="22"/>
    </row>
    <row r="105">
      <c r="A105" s="22" t="s">
        <v>2817</v>
      </c>
      <c r="B105" s="22" t="s">
        <v>2</v>
      </c>
      <c r="C105" s="92"/>
      <c r="D105" s="22"/>
      <c r="E105" s="22"/>
      <c r="F105" s="22"/>
      <c r="G105" s="22"/>
    </row>
    <row r="106">
      <c r="A106" s="22" t="s">
        <v>2818</v>
      </c>
      <c r="B106" s="22" t="s">
        <v>466</v>
      </c>
      <c r="C106" s="92"/>
      <c r="D106" s="22"/>
      <c r="E106" s="22"/>
      <c r="F106" s="22"/>
      <c r="G106" s="22"/>
    </row>
    <row r="107">
      <c r="A107" s="22" t="s">
        <v>2819</v>
      </c>
      <c r="B107" s="22" t="s">
        <v>468</v>
      </c>
      <c r="C107" s="92"/>
      <c r="D107" s="22"/>
      <c r="E107" s="22"/>
      <c r="F107" s="22"/>
      <c r="G107" s="22"/>
    </row>
    <row r="108">
      <c r="A108" s="22" t="s">
        <v>2820</v>
      </c>
      <c r="B108" s="22" t="s">
        <v>470</v>
      </c>
      <c r="C108" s="92"/>
      <c r="D108" s="22"/>
      <c r="E108" s="22"/>
      <c r="F108" s="22"/>
      <c r="G108" s="22"/>
    </row>
    <row r="109">
      <c r="A109" s="22" t="s">
        <v>2821</v>
      </c>
      <c r="B109" s="22" t="s">
        <v>472</v>
      </c>
      <c r="C109" s="92"/>
      <c r="D109" s="22"/>
      <c r="E109" s="22"/>
      <c r="F109" s="22"/>
      <c r="G109" s="22"/>
    </row>
    <row r="110">
      <c r="A110" s="22" t="s">
        <v>2822</v>
      </c>
      <c r="B110" s="22" t="s">
        <v>474</v>
      </c>
      <c r="C110" s="92"/>
      <c r="D110" s="22"/>
      <c r="E110" s="22"/>
      <c r="F110" s="22"/>
      <c r="G110" s="22"/>
    </row>
    <row r="111">
      <c r="A111" s="22" t="s">
        <v>2823</v>
      </c>
      <c r="B111" s="22" t="s">
        <v>476</v>
      </c>
      <c r="C111" s="92"/>
      <c r="D111" s="22"/>
      <c r="E111" s="22"/>
      <c r="F111" s="22"/>
      <c r="G111" s="22"/>
    </row>
    <row r="112">
      <c r="A112" s="22" t="s">
        <v>2824</v>
      </c>
      <c r="B112" s="22" t="s">
        <v>478</v>
      </c>
      <c r="C112" s="92"/>
      <c r="D112" s="22"/>
      <c r="E112" s="22"/>
      <c r="F112" s="22"/>
      <c r="G112" s="22"/>
    </row>
    <row r="113">
      <c r="A113" s="22" t="s">
        <v>2825</v>
      </c>
      <c r="B113" s="22" t="s">
        <v>480</v>
      </c>
      <c r="C113" s="92"/>
      <c r="D113" s="22"/>
      <c r="E113" s="22"/>
      <c r="F113" s="22"/>
      <c r="G113" s="22"/>
    </row>
    <row r="114">
      <c r="A114" s="22" t="s">
        <v>2826</v>
      </c>
      <c r="B114" s="22" t="s">
        <v>482</v>
      </c>
      <c r="C114" s="92"/>
      <c r="D114" s="22"/>
      <c r="E114" s="22"/>
      <c r="F114" s="22"/>
      <c r="G114" s="22"/>
    </row>
    <row r="115">
      <c r="A115" s="22" t="s">
        <v>2827</v>
      </c>
      <c r="B115" s="22" t="s">
        <v>484</v>
      </c>
      <c r="C115" s="92"/>
      <c r="D115" s="22"/>
      <c r="E115" s="22"/>
      <c r="F115" s="22"/>
      <c r="G115" s="22"/>
    </row>
    <row r="116">
      <c r="A116" s="22" t="s">
        <v>2828</v>
      </c>
      <c r="B116" s="22" t="s">
        <v>5</v>
      </c>
      <c r="C116" s="92"/>
      <c r="D116" s="22"/>
      <c r="E116" s="22"/>
      <c r="F116" s="22"/>
      <c r="G116" s="22"/>
    </row>
    <row r="117">
      <c r="A117" s="22" t="s">
        <v>2829</v>
      </c>
      <c r="B117" s="63" t="s">
        <v>256</v>
      </c>
      <c r="C117" s="92">
        <f>SUM(C118:C120)</f>
        <v>0</v>
      </c>
      <c r="D117" s="22"/>
      <c r="E117" s="22"/>
      <c r="F117" s="22"/>
      <c r="G117" s="22"/>
    </row>
    <row r="118">
      <c r="A118" s="22" t="s">
        <v>2830</v>
      </c>
      <c r="B118" s="22" t="s">
        <v>490</v>
      </c>
      <c r="C118" s="92"/>
      <c r="D118" s="22"/>
      <c r="E118" s="22"/>
      <c r="F118" s="22"/>
      <c r="G118" s="22"/>
    </row>
    <row r="119">
      <c r="A119" s="22" t="s">
        <v>2831</v>
      </c>
      <c r="B119" s="22" t="s">
        <v>492</v>
      </c>
      <c r="C119" s="92"/>
      <c r="D119" s="22"/>
      <c r="E119" s="22"/>
      <c r="F119" s="22"/>
      <c r="G119" s="22"/>
    </row>
    <row r="120">
      <c r="A120" s="22" t="s">
        <v>2832</v>
      </c>
      <c r="B120" s="22" t="s">
        <v>1</v>
      </c>
      <c r="C120" s="92"/>
      <c r="D120" s="22"/>
      <c r="E120" s="22"/>
      <c r="F120" s="22"/>
      <c r="G120" s="22"/>
    </row>
    <row r="121">
      <c r="A121" s="22" t="s">
        <v>2833</v>
      </c>
      <c r="B121" s="63" t="s">
        <v>86</v>
      </c>
      <c r="C121" s="92">
        <f>SUM(C122:C132)</f>
        <v>0</v>
      </c>
      <c r="D121" s="22"/>
      <c r="E121" s="22"/>
      <c r="F121" s="22"/>
      <c r="G121" s="22"/>
    </row>
    <row r="122">
      <c r="A122" s="22" t="s">
        <v>2834</v>
      </c>
      <c r="B122" s="39" t="s">
        <v>258</v>
      </c>
      <c r="C122" s="92"/>
      <c r="D122" s="22"/>
      <c r="E122" s="22"/>
      <c r="F122" s="22"/>
      <c r="G122" s="22"/>
    </row>
    <row r="123">
      <c r="A123" s="22" t="s">
        <v>2835</v>
      </c>
      <c r="B123" s="22" t="s">
        <v>487</v>
      </c>
      <c r="C123" s="92"/>
      <c r="D123" s="22"/>
      <c r="E123" s="22"/>
      <c r="F123" s="22"/>
      <c r="G123" s="22"/>
    </row>
    <row r="124">
      <c r="A124" s="22" t="s">
        <v>2836</v>
      </c>
      <c r="B124" s="39" t="s">
        <v>260</v>
      </c>
      <c r="C124" s="92"/>
      <c r="D124" s="22"/>
      <c r="E124" s="22"/>
      <c r="F124" s="22"/>
      <c r="G124" s="22"/>
    </row>
    <row r="125">
      <c r="A125" s="22" t="s">
        <v>2837</v>
      </c>
      <c r="B125" s="39" t="s">
        <v>262</v>
      </c>
      <c r="C125" s="92"/>
      <c r="D125" s="22"/>
      <c r="E125" s="22"/>
      <c r="F125" s="22"/>
      <c r="G125" s="22"/>
    </row>
    <row r="126">
      <c r="A126" s="22" t="s">
        <v>2838</v>
      </c>
      <c r="B126" s="39" t="s">
        <v>11</v>
      </c>
      <c r="C126" s="92"/>
      <c r="D126" s="22"/>
      <c r="E126" s="22"/>
      <c r="F126" s="22"/>
      <c r="G126" s="22"/>
    </row>
    <row r="127">
      <c r="A127" s="22" t="s">
        <v>2839</v>
      </c>
      <c r="B127" s="39" t="s">
        <v>265</v>
      </c>
      <c r="C127" s="92"/>
      <c r="D127" s="22"/>
      <c r="E127" s="22"/>
      <c r="F127" s="22"/>
      <c r="G127" s="22"/>
    </row>
    <row r="128">
      <c r="A128" s="22" t="s">
        <v>2840</v>
      </c>
      <c r="B128" s="39" t="s">
        <v>267</v>
      </c>
      <c r="C128" s="92"/>
      <c r="D128" s="22"/>
      <c r="E128" s="22"/>
      <c r="F128" s="22"/>
      <c r="G128" s="22"/>
    </row>
    <row r="129">
      <c r="A129" s="22" t="s">
        <v>2841</v>
      </c>
      <c r="B129" s="39" t="s">
        <v>269</v>
      </c>
      <c r="C129" s="92"/>
      <c r="D129" s="22"/>
      <c r="E129" s="22"/>
      <c r="F129" s="22"/>
      <c r="G129" s="22"/>
    </row>
    <row r="130">
      <c r="A130" s="22" t="s">
        <v>2842</v>
      </c>
      <c r="B130" s="39" t="s">
        <v>271</v>
      </c>
      <c r="C130" s="92"/>
      <c r="D130" s="22"/>
      <c r="E130" s="22"/>
      <c r="F130" s="22"/>
      <c r="G130" s="22"/>
    </row>
    <row r="131">
      <c r="A131" s="22" t="s">
        <v>2843</v>
      </c>
      <c r="B131" s="39" t="s">
        <v>273</v>
      </c>
      <c r="C131" s="92"/>
      <c r="D131" s="22"/>
      <c r="E131" s="22"/>
      <c r="F131" s="22"/>
      <c r="G131" s="22"/>
    </row>
    <row r="132">
      <c r="A132" s="22" t="s">
        <v>2844</v>
      </c>
      <c r="B132" s="39" t="s">
        <v>86</v>
      </c>
      <c r="C132" s="92"/>
      <c r="D132" s="22"/>
      <c r="E132" s="22"/>
      <c r="F132" s="22"/>
      <c r="G132" s="22"/>
    </row>
    <row r="133">
      <c r="A133" s="22" t="s">
        <v>2845</v>
      </c>
      <c r="B133" s="50" t="s">
        <v>90</v>
      </c>
      <c r="C133" s="92"/>
      <c r="D133" s="22"/>
      <c r="E133" s="22"/>
      <c r="F133" s="22"/>
      <c r="G133" s="22"/>
    </row>
    <row r="134">
      <c r="A134" s="22" t="s">
        <v>2846</v>
      </c>
      <c r="B134" s="50" t="s">
        <v>90</v>
      </c>
      <c r="C134" s="92"/>
      <c r="D134" s="22"/>
      <c r="E134" s="22"/>
      <c r="F134" s="22"/>
      <c r="G134" s="22"/>
    </row>
    <row r="135">
      <c r="A135" s="22" t="s">
        <v>2847</v>
      </c>
      <c r="B135" s="50" t="s">
        <v>90</v>
      </c>
      <c r="C135" s="92"/>
      <c r="D135" s="22"/>
      <c r="E135" s="22"/>
      <c r="F135" s="22"/>
      <c r="G135" s="22"/>
    </row>
    <row r="136">
      <c r="A136" s="22" t="s">
        <v>2848</v>
      </c>
      <c r="B136" s="50" t="s">
        <v>90</v>
      </c>
      <c r="C136" s="92"/>
      <c r="D136" s="22"/>
      <c r="E136" s="22"/>
      <c r="F136" s="22"/>
      <c r="G136" s="22"/>
    </row>
    <row r="137">
      <c r="A137" s="22" t="s">
        <v>2849</v>
      </c>
      <c r="B137" s="50" t="s">
        <v>90</v>
      </c>
      <c r="C137" s="92"/>
      <c r="D137" s="22"/>
      <c r="E137" s="22"/>
      <c r="F137" s="22"/>
      <c r="G137" s="22"/>
    </row>
    <row r="138">
      <c r="A138" s="22" t="s">
        <v>2850</v>
      </c>
      <c r="B138" s="50" t="s">
        <v>90</v>
      </c>
      <c r="C138" s="92"/>
      <c r="D138" s="22"/>
      <c r="E138" s="22"/>
      <c r="F138" s="22"/>
      <c r="G138" s="22"/>
    </row>
    <row r="139">
      <c r="A139" s="22" t="s">
        <v>2851</v>
      </c>
      <c r="B139" s="50" t="s">
        <v>90</v>
      </c>
      <c r="C139" s="92"/>
      <c r="D139" s="22"/>
      <c r="E139" s="22"/>
      <c r="F139" s="22"/>
      <c r="G139" s="22"/>
    </row>
    <row r="140">
      <c r="A140" s="22" t="s">
        <v>2852</v>
      </c>
      <c r="B140" s="50" t="s">
        <v>90</v>
      </c>
      <c r="C140" s="92"/>
      <c r="D140" s="22"/>
      <c r="E140" s="22"/>
      <c r="F140" s="22"/>
      <c r="G140" s="22"/>
    </row>
    <row r="141">
      <c r="A141" s="22" t="s">
        <v>2853</v>
      </c>
      <c r="B141" s="50" t="s">
        <v>90</v>
      </c>
      <c r="C141" s="92"/>
      <c r="D141" s="22"/>
      <c r="E141" s="22"/>
      <c r="F141" s="22"/>
      <c r="G141" s="22"/>
    </row>
    <row r="142">
      <c r="A142" s="22" t="s">
        <v>2854</v>
      </c>
      <c r="B142" s="50" t="s">
        <v>90</v>
      </c>
      <c r="C142" s="92"/>
      <c r="D142" s="22"/>
      <c r="E142" s="22"/>
      <c r="F142" s="22"/>
      <c r="G142" s="22"/>
    </row>
    <row r="143">
      <c r="A143" s="41"/>
      <c r="B143" s="157" t="s">
        <v>1772</v>
      </c>
      <c r="C143" s="158" t="s">
        <v>1632</v>
      </c>
      <c r="D143" s="41"/>
      <c r="E143" s="43"/>
      <c r="F143" s="41"/>
      <c r="G143" s="44"/>
    </row>
    <row r="144">
      <c r="A144" s="22" t="s">
        <v>2855</v>
      </c>
      <c r="B144" s="39"/>
      <c r="C144" s="92"/>
      <c r="D144" s="22"/>
      <c r="E144" s="22"/>
      <c r="F144" s="22"/>
      <c r="G144" s="22"/>
    </row>
    <row r="145">
      <c r="A145" s="22" t="s">
        <v>2856</v>
      </c>
      <c r="B145" s="39"/>
      <c r="C145" s="92"/>
      <c r="D145" s="22"/>
      <c r="E145" s="22"/>
      <c r="F145" s="22"/>
      <c r="G145" s="22"/>
    </row>
    <row r="146">
      <c r="A146" s="22" t="s">
        <v>2857</v>
      </c>
      <c r="B146" s="39"/>
      <c r="C146" s="92"/>
      <c r="D146" s="22"/>
      <c r="E146" s="22"/>
      <c r="F146" s="22"/>
      <c r="G146" s="22"/>
    </row>
    <row r="147">
      <c r="A147" s="22" t="s">
        <v>2858</v>
      </c>
      <c r="B147" s="39"/>
      <c r="C147" s="92"/>
      <c r="D147" s="22"/>
      <c r="E147" s="22"/>
      <c r="F147" s="22"/>
      <c r="G147" s="22"/>
    </row>
    <row r="148">
      <c r="A148" s="22" t="s">
        <v>2859</v>
      </c>
      <c r="B148" s="39"/>
      <c r="C148" s="92"/>
      <c r="D148" s="22"/>
      <c r="E148" s="22"/>
      <c r="F148" s="22"/>
      <c r="G148" s="22"/>
    </row>
    <row r="149">
      <c r="A149" s="22" t="s">
        <v>2860</v>
      </c>
      <c r="B149" s="39"/>
      <c r="C149" s="92"/>
      <c r="D149" s="22"/>
      <c r="E149" s="22"/>
      <c r="F149" s="22"/>
      <c r="G149" s="22"/>
    </row>
    <row r="150">
      <c r="A150" s="22" t="s">
        <v>2861</v>
      </c>
      <c r="B150" s="39"/>
      <c r="C150" s="92"/>
      <c r="D150" s="22"/>
      <c r="E150" s="22"/>
      <c r="F150" s="22"/>
      <c r="G150" s="22"/>
    </row>
    <row r="151">
      <c r="A151" s="22" t="s">
        <v>2862</v>
      </c>
      <c r="B151" s="39"/>
      <c r="C151" s="92"/>
      <c r="D151" s="22"/>
      <c r="E151" s="22"/>
      <c r="F151" s="22"/>
      <c r="G151" s="22"/>
    </row>
    <row r="152">
      <c r="A152" s="22" t="s">
        <v>2863</v>
      </c>
      <c r="B152" s="39"/>
      <c r="C152" s="92"/>
      <c r="D152" s="22"/>
      <c r="E152" s="22"/>
      <c r="F152" s="22"/>
      <c r="G152" s="22"/>
    </row>
    <row r="153">
      <c r="A153" s="22" t="s">
        <v>2864</v>
      </c>
      <c r="B153" s="39"/>
      <c r="C153" s="92"/>
      <c r="D153" s="22"/>
      <c r="E153" s="22"/>
      <c r="F153" s="22"/>
      <c r="G153" s="22"/>
    </row>
    <row r="154">
      <c r="A154" s="22" t="s">
        <v>2865</v>
      </c>
      <c r="B154" s="39"/>
      <c r="C154" s="92"/>
      <c r="D154" s="22"/>
      <c r="E154" s="22"/>
      <c r="F154" s="22"/>
      <c r="G154" s="22"/>
    </row>
    <row r="155">
      <c r="A155" s="22" t="s">
        <v>2866</v>
      </c>
      <c r="B155" s="39"/>
      <c r="C155" s="92"/>
      <c r="D155" s="22"/>
      <c r="E155" s="22"/>
      <c r="F155" s="22"/>
      <c r="G155" s="22"/>
    </row>
    <row r="156">
      <c r="A156" s="22" t="s">
        <v>2867</v>
      </c>
      <c r="B156" s="39"/>
      <c r="C156" s="92"/>
      <c r="D156" s="22"/>
      <c r="E156" s="22"/>
      <c r="F156" s="22"/>
      <c r="G156" s="22"/>
    </row>
    <row r="157">
      <c r="A157" s="22" t="s">
        <v>2868</v>
      </c>
      <c r="B157" s="39"/>
      <c r="C157" s="92"/>
      <c r="D157" s="22"/>
      <c r="E157" s="22"/>
      <c r="F157" s="22"/>
      <c r="G157" s="22"/>
    </row>
    <row r="158">
      <c r="A158" s="22" t="s">
        <v>2869</v>
      </c>
      <c r="B158" s="39"/>
      <c r="C158" s="92"/>
      <c r="D158" s="22"/>
      <c r="E158" s="22"/>
      <c r="F158" s="22"/>
      <c r="G158" s="22"/>
    </row>
    <row r="159">
      <c r="A159" s="22" t="s">
        <v>2870</v>
      </c>
      <c r="B159" s="39"/>
      <c r="C159" s="92"/>
      <c r="D159" s="22"/>
      <c r="E159" s="22"/>
      <c r="F159" s="22"/>
      <c r="G159" s="22"/>
    </row>
    <row r="160">
      <c r="A160" s="22" t="s">
        <v>2871</v>
      </c>
      <c r="B160" s="39"/>
      <c r="C160" s="92"/>
      <c r="D160" s="22"/>
      <c r="E160" s="22"/>
      <c r="F160" s="22"/>
      <c r="G160" s="22"/>
    </row>
    <row r="161">
      <c r="A161" s="22" t="s">
        <v>2872</v>
      </c>
      <c r="B161" s="39"/>
      <c r="C161" s="92"/>
      <c r="D161" s="22"/>
      <c r="E161" s="22"/>
      <c r="F161" s="22"/>
      <c r="G161" s="22"/>
    </row>
    <row r="162">
      <c r="A162" s="22" t="s">
        <v>2873</v>
      </c>
      <c r="B162" s="39"/>
      <c r="C162" s="92"/>
      <c r="D162" s="22"/>
      <c r="E162" s="22"/>
      <c r="F162" s="22"/>
      <c r="G162" s="22"/>
    </row>
    <row r="163">
      <c r="A163" s="22" t="s">
        <v>2874</v>
      </c>
      <c r="B163" s="39"/>
      <c r="C163" s="92"/>
      <c r="D163" s="22"/>
      <c r="E163" s="22"/>
      <c r="F163" s="22"/>
      <c r="G163" s="22"/>
    </row>
    <row r="164">
      <c r="A164" s="22" t="s">
        <v>2875</v>
      </c>
      <c r="B164" s="39"/>
      <c r="C164" s="92"/>
      <c r="D164" s="22"/>
      <c r="E164" s="22"/>
      <c r="F164" s="22"/>
      <c r="G164" s="22"/>
    </row>
    <row r="165">
      <c r="A165" s="22" t="s">
        <v>2876</v>
      </c>
      <c r="B165" s="39"/>
      <c r="C165" s="92"/>
      <c r="D165" s="22"/>
      <c r="E165" s="22"/>
      <c r="F165" s="22"/>
      <c r="G165" s="22"/>
    </row>
    <row r="166">
      <c r="A166" s="22" t="s">
        <v>2877</v>
      </c>
      <c r="B166" s="39"/>
      <c r="C166" s="92"/>
      <c r="D166" s="22"/>
      <c r="E166" s="22"/>
      <c r="F166" s="22"/>
      <c r="G166" s="22"/>
    </row>
    <row r="167">
      <c r="A167" s="22" t="s">
        <v>2878</v>
      </c>
      <c r="B167" s="39"/>
      <c r="C167" s="92"/>
      <c r="D167" s="22"/>
      <c r="E167" s="22"/>
      <c r="F167" s="22"/>
      <c r="G167" s="22"/>
    </row>
    <row r="168">
      <c r="A168" s="22" t="s">
        <v>2879</v>
      </c>
      <c r="B168" s="39"/>
      <c r="C168" s="22"/>
      <c r="D168" s="22"/>
      <c r="E168" s="22"/>
      <c r="F168" s="22"/>
      <c r="G168" s="22"/>
    </row>
    <row r="169">
      <c r="A169" s="41"/>
      <c r="B169" s="42" t="s">
        <v>546</v>
      </c>
      <c r="C169" s="41" t="s">
        <v>1632</v>
      </c>
      <c r="D169" s="41"/>
      <c r="E169" s="41"/>
      <c r="F169" s="44"/>
      <c r="G169" s="44"/>
    </row>
    <row r="170">
      <c r="A170" s="22" t="s">
        <v>2880</v>
      </c>
      <c r="B170" s="22" t="s">
        <v>548</v>
      </c>
      <c r="C170" s="92"/>
    </row>
    <row r="171">
      <c r="A171" s="22" t="s">
        <v>2881</v>
      </c>
      <c r="B171" s="22" t="s">
        <v>550</v>
      </c>
      <c r="C171" s="92"/>
    </row>
    <row r="172">
      <c r="A172" s="22" t="s">
        <v>2882</v>
      </c>
      <c r="B172" s="22" t="s">
        <v>86</v>
      </c>
      <c r="C172" s="92"/>
    </row>
    <row r="173">
      <c r="A173" s="22" t="s">
        <v>2883</v>
      </c>
      <c r="B173" s="22"/>
      <c r="C173" s="92"/>
    </row>
    <row r="174">
      <c r="A174" s="22" t="s">
        <v>2884</v>
      </c>
      <c r="B174" s="22"/>
      <c r="C174" s="92"/>
    </row>
    <row r="175">
      <c r="A175" s="22" t="s">
        <v>2885</v>
      </c>
      <c r="B175" s="22"/>
      <c r="C175" s="92"/>
    </row>
    <row r="176">
      <c r="A176" s="22" t="s">
        <v>2886</v>
      </c>
      <c r="B176" s="22"/>
      <c r="C176" s="92"/>
    </row>
    <row r="177">
      <c r="A177" s="41"/>
      <c r="B177" s="42" t="s">
        <v>558</v>
      </c>
      <c r="C177" s="41" t="s">
        <v>1632</v>
      </c>
      <c r="D177" s="41"/>
      <c r="E177" s="41"/>
      <c r="F177" s="44"/>
      <c r="G177" s="44"/>
    </row>
    <row r="178">
      <c r="A178" s="22" t="s">
        <v>2887</v>
      </c>
      <c r="B178" s="22" t="s">
        <v>560</v>
      </c>
      <c r="C178" s="92"/>
      <c r="D178" s="156"/>
      <c r="E178" s="156"/>
      <c r="F178" s="57"/>
      <c r="G178" s="46"/>
    </row>
    <row r="179">
      <c r="A179" s="22" t="s">
        <v>2888</v>
      </c>
      <c r="B179" s="22" t="s">
        <v>562</v>
      </c>
      <c r="C179" s="92"/>
      <c r="D179" s="156"/>
      <c r="E179" s="156"/>
      <c r="F179" s="57"/>
      <c r="G179" s="46"/>
    </row>
    <row r="180">
      <c r="A180" s="22" t="s">
        <v>2889</v>
      </c>
      <c r="B180" s="22" t="s">
        <v>86</v>
      </c>
      <c r="C180" s="92"/>
      <c r="D180" s="156"/>
      <c r="E180" s="156"/>
      <c r="F180" s="57"/>
      <c r="G180" s="46"/>
    </row>
    <row r="181">
      <c r="A181" s="22" t="s">
        <v>2890</v>
      </c>
      <c r="B181" s="22"/>
      <c r="C181" s="92"/>
      <c r="D181" s="156"/>
      <c r="E181" s="156"/>
      <c r="F181" s="57"/>
      <c r="G181" s="46"/>
    </row>
    <row r="182">
      <c r="A182" s="22" t="s">
        <v>2891</v>
      </c>
      <c r="B182" s="22"/>
      <c r="C182" s="92"/>
      <c r="D182" s="156"/>
      <c r="E182" s="156"/>
      <c r="F182" s="57"/>
      <c r="G182" s="46"/>
    </row>
    <row r="183">
      <c r="A183" s="22" t="s">
        <v>2892</v>
      </c>
      <c r="B183" s="22"/>
      <c r="C183" s="92"/>
      <c r="D183" s="156"/>
      <c r="E183" s="156"/>
      <c r="F183" s="57"/>
      <c r="G183" s="46"/>
    </row>
    <row r="184">
      <c r="A184" s="22" t="s">
        <v>2893</v>
      </c>
      <c r="B184" s="22"/>
      <c r="C184" s="92"/>
      <c r="D184" s="156"/>
      <c r="E184" s="156"/>
      <c r="F184" s="57"/>
      <c r="G184" s="46"/>
    </row>
    <row r="185">
      <c r="A185" s="22" t="s">
        <v>2894</v>
      </c>
      <c r="B185" s="22"/>
      <c r="C185" s="92"/>
      <c r="D185" s="156"/>
      <c r="E185" s="156"/>
      <c r="F185" s="57"/>
      <c r="G185" s="46"/>
    </row>
    <row r="186">
      <c r="A186" s="22" t="s">
        <v>2895</v>
      </c>
      <c r="B186" s="22"/>
      <c r="C186" s="92"/>
      <c r="D186" s="156"/>
      <c r="E186" s="156"/>
      <c r="F186" s="57"/>
      <c r="G186" s="46"/>
    </row>
    <row r="187">
      <c r="A187" s="41"/>
      <c r="B187" s="42" t="s">
        <v>2413</v>
      </c>
      <c r="C187" s="41" t="s">
        <v>58</v>
      </c>
      <c r="D187" s="41"/>
      <c r="E187" s="41"/>
      <c r="F187" s="41" t="s">
        <v>1632</v>
      </c>
      <c r="G187" s="44"/>
    </row>
    <row r="188">
      <c r="A188" s="22" t="s">
        <v>2896</v>
      </c>
      <c r="B188" s="39" t="s">
        <v>2415</v>
      </c>
      <c r="C188" s="93"/>
      <c r="D188" s="156"/>
      <c r="E188" s="156"/>
      <c r="F188" s="99"/>
      <c r="G188" s="46"/>
    </row>
    <row r="189">
      <c r="A189" s="22" t="s">
        <v>2897</v>
      </c>
      <c r="B189" s="39" t="s">
        <v>2417</v>
      </c>
      <c r="C189" s="93"/>
      <c r="D189" s="156"/>
      <c r="E189" s="156"/>
      <c r="F189" s="99"/>
      <c r="G189" s="46"/>
    </row>
    <row r="190">
      <c r="A190" s="22" t="s">
        <v>2898</v>
      </c>
      <c r="B190" s="39" t="s">
        <v>2419</v>
      </c>
      <c r="C190" s="93"/>
      <c r="D190" s="156"/>
      <c r="E190" s="156"/>
      <c r="F190" s="99"/>
      <c r="G190" s="46"/>
    </row>
    <row r="191">
      <c r="A191" s="22" t="s">
        <v>2899</v>
      </c>
      <c r="B191" s="39" t="s">
        <v>2421</v>
      </c>
      <c r="C191" s="93"/>
      <c r="D191" s="156"/>
      <c r="E191" s="156"/>
      <c r="F191" s="99"/>
      <c r="G191" s="46"/>
    </row>
    <row r="192">
      <c r="A192" s="22" t="s">
        <v>2900</v>
      </c>
      <c r="B192" s="48" t="s">
        <v>88</v>
      </c>
      <c r="C192" s="95">
        <f>SUM(C188:C191)</f>
        <v>0</v>
      </c>
      <c r="D192" s="156"/>
      <c r="E192" s="156"/>
      <c r="F192" s="92">
        <f>SUM(F188:F191)</f>
        <v>0</v>
      </c>
      <c r="G192" s="46"/>
    </row>
    <row r="193">
      <c r="A193" s="22" t="s">
        <v>2901</v>
      </c>
      <c r="B193" s="50" t="s">
        <v>2424</v>
      </c>
      <c r="C193" s="22"/>
      <c r="D193" s="156"/>
      <c r="E193" s="156"/>
      <c r="F193" s="99"/>
      <c r="G193" s="46"/>
    </row>
    <row r="194">
      <c r="A194" s="22" t="s">
        <v>2902</v>
      </c>
      <c r="B194" s="50" t="s">
        <v>2426</v>
      </c>
      <c r="C194" s="22"/>
      <c r="D194" s="156"/>
      <c r="E194" s="156"/>
      <c r="F194" s="99"/>
      <c r="G194" s="46"/>
    </row>
    <row r="195">
      <c r="A195" s="22" t="s">
        <v>2903</v>
      </c>
      <c r="B195" s="50" t="s">
        <v>2428</v>
      </c>
      <c r="C195" s="22"/>
      <c r="D195" s="156"/>
      <c r="E195" s="156"/>
      <c r="F195" s="99"/>
      <c r="G195" s="46"/>
    </row>
    <row r="196">
      <c r="A196" s="22" t="s">
        <v>2904</v>
      </c>
      <c r="B196" s="50" t="s">
        <v>2430</v>
      </c>
      <c r="C196" s="22"/>
      <c r="D196" s="156"/>
      <c r="E196" s="156"/>
      <c r="F196" s="99"/>
      <c r="G196" s="46"/>
    </row>
    <row r="197">
      <c r="A197" s="22" t="s">
        <v>2905</v>
      </c>
      <c r="B197" s="50" t="s">
        <v>2432</v>
      </c>
      <c r="C197" s="22"/>
      <c r="D197" s="156"/>
      <c r="E197" s="156"/>
      <c r="F197" s="99"/>
      <c r="G197" s="46"/>
    </row>
    <row r="198">
      <c r="A198" s="22" t="s">
        <v>2906</v>
      </c>
      <c r="B198" s="50" t="s">
        <v>2434</v>
      </c>
      <c r="C198" s="22"/>
      <c r="D198" s="156"/>
      <c r="E198" s="156"/>
      <c r="F198" s="99"/>
      <c r="G198" s="46"/>
    </row>
    <row r="199">
      <c r="A199" s="22" t="s">
        <v>2907</v>
      </c>
      <c r="B199" s="50" t="s">
        <v>2436</v>
      </c>
      <c r="C199" s="22"/>
      <c r="D199" s="156"/>
      <c r="E199" s="156"/>
      <c r="F199" s="99"/>
      <c r="G199" s="46"/>
    </row>
    <row r="200">
      <c r="A200" s="22" t="s">
        <v>2908</v>
      </c>
      <c r="B200" s="50"/>
      <c r="C200" s="22"/>
      <c r="D200" s="156"/>
      <c r="E200" s="156"/>
      <c r="F200" s="47"/>
      <c r="G200" s="46"/>
    </row>
    <row r="201">
      <c r="A201" s="22" t="s">
        <v>2909</v>
      </c>
      <c r="B201" s="50"/>
      <c r="C201" s="22"/>
      <c r="D201" s="156"/>
      <c r="E201" s="156"/>
      <c r="F201" s="47"/>
      <c r="G201" s="46"/>
    </row>
    <row r="202">
      <c r="A202" s="22" t="s">
        <v>2910</v>
      </c>
      <c r="B202" s="50"/>
      <c r="C202" s="22"/>
      <c r="D202" s="156"/>
      <c r="E202" s="156"/>
      <c r="F202" s="47"/>
      <c r="G202" s="46"/>
    </row>
    <row r="203">
      <c r="A203" s="22" t="s">
        <v>2911</v>
      </c>
      <c r="B203" s="50"/>
      <c r="C203" s="22"/>
      <c r="D203" s="156"/>
      <c r="E203" s="156"/>
      <c r="F203" s="47"/>
      <c r="G203" s="46"/>
    </row>
    <row r="204">
      <c r="A204" s="22" t="s">
        <v>2912</v>
      </c>
      <c r="B204" s="39"/>
      <c r="C204" s="22"/>
      <c r="D204" s="156"/>
      <c r="E204" s="156"/>
      <c r="F204" s="47"/>
      <c r="G204" s="46"/>
    </row>
    <row r="205">
      <c r="A205" s="22" t="s">
        <v>2913</v>
      </c>
      <c r="B205" s="51"/>
      <c r="C205" s="51"/>
      <c r="D205" s="51"/>
      <c r="E205" s="51"/>
      <c r="F205" s="47"/>
      <c r="G205" s="46"/>
    </row>
    <row r="206">
      <c r="A206" s="41"/>
      <c r="B206" s="98" t="s">
        <v>2443</v>
      </c>
      <c r="C206" s="41" t="s">
        <v>1632</v>
      </c>
      <c r="D206" s="41"/>
      <c r="E206" s="41"/>
      <c r="F206" s="44"/>
      <c r="G206" s="44"/>
    </row>
    <row r="207">
      <c r="A207" s="22" t="s">
        <v>2914</v>
      </c>
      <c r="B207" s="22" t="s">
        <v>583</v>
      </c>
      <c r="C207" s="92"/>
      <c r="E207" s="20"/>
      <c r="F207" s="20"/>
    </row>
    <row r="208">
      <c r="A208" s="22" t="s">
        <v>2915</v>
      </c>
      <c r="B208" s="85" t="s">
        <v>1417</v>
      </c>
      <c r="C208" s="90"/>
      <c r="E208" s="20"/>
      <c r="F208" s="20"/>
    </row>
    <row r="209">
      <c r="A209" s="22" t="s">
        <v>2916</v>
      </c>
      <c r="B209" s="22"/>
      <c r="C209" s="22"/>
      <c r="E209" s="20"/>
      <c r="F209" s="20"/>
    </row>
    <row r="210">
      <c r="A210" s="22" t="s">
        <v>2917</v>
      </c>
      <c r="B210" s="22"/>
      <c r="C210" s="22"/>
      <c r="E210" s="20"/>
      <c r="F210" s="20"/>
    </row>
    <row r="211">
      <c r="A211" s="22" t="s">
        <v>2918</v>
      </c>
      <c r="B211" s="22"/>
      <c r="C211" s="22"/>
      <c r="E211" s="20"/>
      <c r="F211" s="20"/>
    </row>
    <row r="212">
      <c r="A212" s="41"/>
      <c r="B212" s="42" t="s">
        <v>2449</v>
      </c>
      <c r="C212" s="41" t="s">
        <v>1632</v>
      </c>
      <c r="D212" s="41"/>
      <c r="E212" s="41"/>
      <c r="F212" s="44"/>
      <c r="G212" s="44"/>
    </row>
    <row r="213">
      <c r="A213" s="22" t="s">
        <v>2919</v>
      </c>
      <c r="B213" s="22" t="s">
        <v>2451</v>
      </c>
      <c r="C213" s="92"/>
    </row>
    <row r="214">
      <c r="A214" s="22" t="s">
        <v>2920</v>
      </c>
      <c r="B214" s="22"/>
      <c r="C214" s="22"/>
    </row>
    <row r="215">
      <c r="A215" s="22" t="s">
        <v>2921</v>
      </c>
      <c r="B215" s="22"/>
      <c r="C215" s="22"/>
    </row>
    <row r="216">
      <c r="A216" s="22" t="s">
        <v>2922</v>
      </c>
      <c r="B216" s="22"/>
      <c r="C216" s="22"/>
    </row>
    <row r="217">
      <c r="A217" s="22" t="s">
        <v>2923</v>
      </c>
      <c r="B217" s="22"/>
      <c r="C217" s="22"/>
    </row>
    <row r="218">
      <c r="A218" s="22" t="s">
        <v>2924</v>
      </c>
      <c r="B218" s="22"/>
      <c r="C218" s="22"/>
      <c r="D218" s="22"/>
      <c r="E218" s="22"/>
      <c r="F218" s="22"/>
      <c r="G218" s="20"/>
    </row>
    <row r="219">
      <c r="A219" s="22" t="s">
        <v>2925</v>
      </c>
      <c r="B219" s="22"/>
      <c r="C219" s="22"/>
      <c r="D219" s="22"/>
      <c r="E219" s="22"/>
      <c r="F219" s="22"/>
      <c r="G219" s="20"/>
    </row>
  </sheetData>
  <protectedRanges>
    <protectedRange sqref="C3 C50 B51:C57 C59:D59 F59:G59 B62:D76 C79:C81 F79:F81 B83:C87 F83:F87 B118:C120 B193:C205 B144:C168 C170:C176 B173:B176 C178:C186 B181:B186 C188:C191 B122:C142 B90:C116" name="Public Sector Assets"/>
    <protectedRange sqref="C207 B209:C211" name="NPLs"/>
    <protectedRange sqref="C213:C219 B214:B219" name="Concentration Risks"/>
    <protectedRange sqref="B208:C208" name="Mortgage Assets II"/>
  </protectedRanges>
  <mergeCells>
    <mergeCell ref="B9:C9"/>
  </mergeCells>
  <hyperlinks>
    <hyperlink ref="B7" location="'F2. Sustainable PS data'!B48" display="2. Sustainable Public Sector Assets"/>
    <hyperlink ref="B169" location="'2. Harmonised Glossary'!A9" display="Breakdown by Interest Rate"/>
    <hyperlink ref="B206" location="'C. HTT Harmonised Glossary'!B19" display="9. Non-Performing Loans"/>
    <hyperlink ref="B6" location="'F2. Sustainable PS data'!B9" display="1. Share of sustainable Public Sector Assets"/>
  </hyperlinks>
  <pageMargins left="0.7" right="0.7" top="0.75" bottom="0.75" header="0.3" footer="0.3"/>
  <pageSetup paperSize="9" orientation="portrait" r:id="flId1"/>
</worksheet>
</file>

<file path=xl/worksheets/sheet12.xml><?xml version="1.0" encoding="utf-8"?>
<worksheet xmlns:r="http://schemas.openxmlformats.org/officeDocument/2006/relationships" xmlns="http://schemas.openxmlformats.org/spreadsheetml/2006/main">
  <sheetPr>
    <tabColor rgb="FF243386"/>
  </sheetPr>
  <dimension ref="A1:H32"/>
  <sheetViews>
    <sheetView topLeftCell="A1" zoomScale="75" zoomScaleNormal="75" workbookViewId="0">
      <selection activeCell="A1" sqref="A1:B1"/>
    </sheetView>
  </sheetViews>
  <sheetFormatPr defaultColWidth="0" defaultRowHeight="15" zeroHeight="1"/>
  <cols>
    <col min="1" max="1" width="13.28515625" customWidth="1"/>
    <col min="2" max="2" width="59.5703125" customWidth="1"/>
    <col min="3" max="8" width="36.7109375" customWidth="1"/>
    <col min="9" max="16384" width="0" hidden="1"/>
  </cols>
  <sheetData>
    <row r="1" ht="45" customHeight="1">
      <c r="A1" s="188" t="s">
        <v>1519</v>
      </c>
      <c r="B1" s="188"/>
    </row>
    <row r="2" ht="31.5">
      <c r="A2" s="19" t="s">
        <v>2926</v>
      </c>
      <c r="B2" s="19"/>
      <c r="C2" s="20"/>
      <c r="D2" s="20"/>
      <c r="E2" s="20"/>
      <c r="F2" s="128" t="s">
        <v>1518</v>
      </c>
      <c r="G2" s="53"/>
    </row>
    <row r="3">
      <c r="A3" s="20"/>
      <c r="B3" s="20"/>
      <c r="C3" s="20"/>
      <c r="D3" s="20"/>
      <c r="E3" s="20"/>
      <c r="F3" s="20"/>
      <c r="G3" s="20"/>
    </row>
    <row r="4" ht="15.75" thickBot="1">
      <c r="A4" s="20"/>
      <c r="B4" s="20"/>
      <c r="C4" s="21"/>
      <c r="D4" s="20"/>
      <c r="E4" s="20"/>
      <c r="F4" s="20"/>
      <c r="G4" s="20"/>
    </row>
    <row r="5" ht="60.75" customHeight="1" thickBot="1">
      <c r="A5" s="23"/>
      <c r="B5" s="24" t="s">
        <v>22</v>
      </c>
      <c r="C5" s="25"/>
      <c r="D5" s="23"/>
      <c r="E5" s="204" t="s">
        <v>2927</v>
      </c>
      <c r="F5" s="205"/>
      <c r="G5" s="167" t="s">
        <v>2928</v>
      </c>
      <c r="H5" s="168"/>
    </row>
    <row r="6">
      <c r="A6" s="22"/>
      <c r="B6" s="22"/>
      <c r="C6" s="22"/>
      <c r="D6" s="22"/>
      <c r="F6" s="169"/>
      <c r="G6" s="169"/>
    </row>
    <row r="7" ht="18.75">
      <c r="A7" s="26"/>
      <c r="B7" s="190" t="s">
        <v>2929</v>
      </c>
      <c r="C7" s="191"/>
      <c r="D7" s="140"/>
      <c r="E7" s="190" t="s">
        <v>2930</v>
      </c>
      <c r="F7" s="189"/>
      <c r="G7" s="189"/>
      <c r="H7" s="191"/>
    </row>
    <row r="8">
      <c r="A8" s="22"/>
      <c r="B8" s="206" t="s">
        <v>2931</v>
      </c>
      <c r="C8" s="207"/>
      <c r="D8" s="140"/>
      <c r="E8" s="208"/>
      <c r="F8" s="209"/>
      <c r="G8" s="209"/>
      <c r="H8" s="210"/>
    </row>
    <row r="9">
      <c r="A9" s="22"/>
      <c r="B9" s="206" t="s">
        <v>2932</v>
      </c>
      <c r="C9" s="207"/>
      <c r="D9" s="170"/>
      <c r="E9" s="208"/>
      <c r="F9" s="209"/>
      <c r="G9" s="209"/>
      <c r="H9" s="210"/>
    </row>
    <row r="10">
      <c r="A10" s="139"/>
      <c r="B10" s="211"/>
      <c r="C10" s="211"/>
      <c r="D10" s="140"/>
      <c r="E10" s="208"/>
      <c r="F10" s="209"/>
      <c r="G10" s="209"/>
      <c r="H10" s="210"/>
    </row>
    <row r="11" ht="15.75" thickBot="1">
      <c r="A11" s="139"/>
      <c r="B11" s="212"/>
      <c r="C11" s="213"/>
      <c r="D11" s="170"/>
      <c r="E11" s="208"/>
      <c r="F11" s="209"/>
      <c r="G11" s="209"/>
      <c r="H11" s="210"/>
    </row>
    <row r="12">
      <c r="A12" s="22"/>
      <c r="B12" s="171"/>
      <c r="C12" s="22"/>
      <c r="D12" s="22"/>
      <c r="E12" s="208"/>
      <c r="F12" s="209"/>
      <c r="G12" s="209"/>
      <c r="H12" s="210"/>
    </row>
    <row r="13" ht="15.75" thickBot="1">
      <c r="A13" s="22"/>
      <c r="B13" s="171"/>
      <c r="C13" s="22"/>
      <c r="D13" s="22"/>
      <c r="E13" s="199" t="s">
        <v>2933</v>
      </c>
      <c r="F13" s="200"/>
      <c r="G13" s="201" t="s">
        <v>2934</v>
      </c>
      <c r="H13" s="202"/>
    </row>
    <row r="14">
      <c r="A14" s="22"/>
      <c r="B14" s="171"/>
      <c r="C14" s="22"/>
      <c r="D14" s="22"/>
      <c r="E14" s="142"/>
      <c r="F14" s="142"/>
      <c r="G14" s="22"/>
      <c r="H14" s="172"/>
    </row>
    <row r="15" ht="18.75">
      <c r="A15" s="33"/>
      <c r="B15" s="203" t="s">
        <v>2935</v>
      </c>
      <c r="C15" s="203"/>
      <c r="D15" s="203"/>
      <c r="E15" s="33"/>
      <c r="F15" s="33"/>
      <c r="G15" s="33"/>
      <c r="H15" s="33"/>
    </row>
    <row r="16">
      <c r="A16" s="41"/>
      <c r="B16" s="41" t="s">
        <v>2936</v>
      </c>
      <c r="C16" s="41" t="s">
        <v>58</v>
      </c>
      <c r="D16" s="41" t="s">
        <v>1652</v>
      </c>
      <c r="E16" s="41"/>
      <c r="F16" s="41" t="s">
        <v>2937</v>
      </c>
      <c r="G16" s="41" t="s">
        <v>2938</v>
      </c>
      <c r="H16" s="41"/>
    </row>
    <row r="17">
      <c r="A17" s="22" t="s">
        <v>2939</v>
      </c>
      <c r="B17" s="39" t="s">
        <v>2940</v>
      </c>
      <c r="C17" s="112"/>
      <c r="D17" s="112"/>
      <c r="F17" s="99" t="str">
        <f>IF(OR('B1. HTT Mortgage Assets'!$C$15=0,C17=""),"",C17/'B1. HTT Mortgage Assets'!$C$15)</f>
        <v/>
      </c>
      <c r="G17" s="99" t="str">
        <f>IF(OR('B1. HTT Mortgage Assets'!F$28=0,D17=""),"",D17/'B1. HTT Mortgage Assets'!$F$28)</f>
        <v/>
      </c>
    </row>
    <row r="18">
      <c r="A18" s="39" t="s">
        <v>2941</v>
      </c>
      <c r="B18" s="37"/>
      <c r="C18" s="39"/>
      <c r="D18" s="39"/>
      <c r="F18" s="39"/>
      <c r="G18" s="39"/>
    </row>
    <row r="19">
      <c r="A19" s="39" t="s">
        <v>2942</v>
      </c>
      <c r="B19" s="39"/>
      <c r="C19" s="39"/>
      <c r="D19" s="39"/>
      <c r="F19" s="39"/>
      <c r="G19" s="39"/>
    </row>
    <row r="20" ht="18.75">
      <c r="A20" s="33"/>
      <c r="B20" s="203" t="s">
        <v>2932</v>
      </c>
      <c r="C20" s="203"/>
      <c r="D20" s="203"/>
      <c r="E20" s="33"/>
      <c r="F20" s="33"/>
      <c r="G20" s="33"/>
      <c r="H20" s="33"/>
    </row>
    <row r="21">
      <c r="A21" s="41"/>
      <c r="B21" s="41" t="s">
        <v>2943</v>
      </c>
      <c r="C21" s="41" t="s">
        <v>2944</v>
      </c>
      <c r="D21" s="41" t="s">
        <v>2945</v>
      </c>
      <c r="E21" s="41" t="s">
        <v>2946</v>
      </c>
      <c r="F21" s="41" t="s">
        <v>2947</v>
      </c>
      <c r="G21" s="41" t="s">
        <v>2948</v>
      </c>
      <c r="H21" s="41" t="s">
        <v>2949</v>
      </c>
    </row>
    <row r="22" ht="30">
      <c r="A22" s="36"/>
      <c r="B22" s="173" t="s">
        <v>2950</v>
      </c>
      <c r="C22" s="173"/>
      <c r="D22" s="36"/>
      <c r="E22" s="36"/>
      <c r="F22" s="36"/>
      <c r="G22" s="36"/>
      <c r="H22" s="36"/>
    </row>
    <row r="23">
      <c r="A23" s="22" t="s">
        <v>2951</v>
      </c>
      <c r="B23" s="22" t="s">
        <v>2952</v>
      </c>
      <c r="C23" s="174"/>
      <c r="D23" s="174"/>
      <c r="E23" s="174"/>
      <c r="F23" s="174"/>
      <c r="G23" s="174"/>
      <c r="H23" s="175">
        <f>SUM(C23:G23)</f>
        <v>0</v>
      </c>
    </row>
    <row r="24">
      <c r="A24" s="22" t="s">
        <v>2953</v>
      </c>
      <c r="B24" s="22" t="s">
        <v>2954</v>
      </c>
      <c r="C24" s="174"/>
      <c r="D24" s="174"/>
      <c r="E24" s="174"/>
      <c r="F24" s="174"/>
      <c r="G24" s="174"/>
      <c r="H24" s="175">
        <f>SUM(C24:G24)</f>
        <v>0</v>
      </c>
    </row>
    <row r="25">
      <c r="A25" s="22" t="s">
        <v>2955</v>
      </c>
      <c r="B25" s="22" t="s">
        <v>1034</v>
      </c>
      <c r="C25" s="174"/>
      <c r="D25" s="174"/>
      <c r="E25" s="174"/>
      <c r="F25" s="174"/>
      <c r="G25" s="174"/>
      <c r="H25" s="175">
        <f>SUM(C25:G25)</f>
        <v>0</v>
      </c>
    </row>
    <row r="26">
      <c r="A26" s="22" t="s">
        <v>2956</v>
      </c>
      <c r="B26" s="22" t="s">
        <v>2957</v>
      </c>
      <c r="C26" s="107">
        <f>SUM(C23:C25)+SUM(C27:C32)</f>
        <v>0</v>
      </c>
      <c r="D26" s="107">
        <f>SUM(D23:D25)+SUM(D27:D32)</f>
        <v>0</v>
      </c>
      <c r="E26" s="107">
        <f>SUM(E23:E25)+SUM(E27:E32)</f>
        <v>0</v>
      </c>
      <c r="F26" s="107">
        <f>SUM(F23:F25)+SUM(F27:F32)</f>
        <v>0</v>
      </c>
      <c r="G26" s="107">
        <f>SUM(G23:G25)+SUM(G27:G32)</f>
        <v>0</v>
      </c>
      <c r="H26" s="107">
        <f>SUM(H23:H25)</f>
        <v>0</v>
      </c>
    </row>
    <row r="27">
      <c r="A27" s="22" t="s">
        <v>2958</v>
      </c>
      <c r="B27" s="145" t="s">
        <v>2959</v>
      </c>
      <c r="C27" s="174"/>
      <c r="D27" s="174"/>
      <c r="E27" s="174"/>
      <c r="F27" s="174"/>
      <c r="G27" s="174"/>
      <c r="H27" s="99">
        <f>IF(SUM(C27:G27)="","",SUM(C27:G27))</f>
        <v>0</v>
      </c>
    </row>
    <row r="28">
      <c r="A28" s="22" t="s">
        <v>2960</v>
      </c>
      <c r="B28" s="145" t="s">
        <v>2959</v>
      </c>
      <c r="C28" s="174"/>
      <c r="D28" s="174"/>
      <c r="E28" s="174"/>
      <c r="F28" s="174"/>
      <c r="G28" s="174"/>
      <c r="H28" s="175">
        <f>IF(SUM(C28:G28)="","",SUM(C28:G28))</f>
        <v>0</v>
      </c>
    </row>
    <row r="29">
      <c r="A29" s="22" t="s">
        <v>2961</v>
      </c>
      <c r="B29" s="145" t="s">
        <v>2959</v>
      </c>
      <c r="C29" s="174"/>
      <c r="D29" s="174"/>
      <c r="E29" s="174"/>
      <c r="F29" s="174"/>
      <c r="G29" s="174"/>
      <c r="H29" s="175">
        <f>IF(SUM(C29:G29)="","",SUM(C29:G29))</f>
        <v>0</v>
      </c>
    </row>
    <row r="30">
      <c r="A30" s="22" t="s">
        <v>2962</v>
      </c>
      <c r="B30" s="145" t="s">
        <v>2959</v>
      </c>
      <c r="C30" s="174"/>
      <c r="D30" s="174"/>
      <c r="E30" s="174"/>
      <c r="F30" s="174"/>
      <c r="G30" s="174"/>
      <c r="H30" s="175">
        <f>IF(SUM(C30:G30)="","",SUM(C30:G30))</f>
        <v>0</v>
      </c>
    </row>
    <row r="31">
      <c r="A31" s="22" t="s">
        <v>2963</v>
      </c>
      <c r="B31" s="145" t="s">
        <v>2959</v>
      </c>
      <c r="C31" s="113"/>
      <c r="D31" s="112"/>
      <c r="E31" s="112"/>
      <c r="F31" s="176"/>
      <c r="G31" s="177"/>
    </row>
    <row r="32">
      <c r="A32" s="22" t="s">
        <v>2964</v>
      </c>
      <c r="B32" s="145" t="s">
        <v>2959</v>
      </c>
      <c r="C32" s="93"/>
      <c r="D32" s="22"/>
      <c r="E32" s="22"/>
      <c r="F32" s="99"/>
      <c r="G32" s="28"/>
    </row>
  </sheetData>
  <protectedRanges>
    <protectedRange sqref="C5 E23:G25 C16:D25 C27:D31 C26:H26" name="Optional ECBECAIs_2"/>
  </protectedRanges>
  <mergeCells>
    <mergeCell ref="E13:F13"/>
    <mergeCell ref="G13:H13"/>
    <mergeCell ref="B15:D15"/>
    <mergeCell ref="B20:D20"/>
    <mergeCell ref="A1:B1"/>
    <mergeCell ref="E5:F5"/>
    <mergeCell ref="B7:C7"/>
    <mergeCell ref="E7:H7"/>
    <mergeCell ref="B8:C8"/>
    <mergeCell ref="E8:H12"/>
    <mergeCell ref="B9:C9"/>
    <mergeCell ref="B10:C10"/>
    <mergeCell ref="B11:C11"/>
  </mergeCells>
  <hyperlinks>
    <hyperlink ref="E6:F6" r:id="flId1" display="RESPONSE DYNAMIC MONITORING REPORT"/>
    <hyperlink ref="G5" r:id="flId1"/>
    <hyperlink ref="B8:C8" location="'G1. Crisis M Payment Holidays'!B15" display="1.  Share of assets affected by payment holidays caused by COVID 19"/>
    <hyperlink ref="B9:C9" location="'G1. Crisis M Payment Holidays'!B20" display="2. Additional information on the cover pool section affected by payment holidays"/>
  </hyperlinks>
  <pageMargins left="0.7" right="0.7" top="0.75" bottom="0.75" header="0.3" footer="0.3"/>
  <pageSetup paperSize="9" orientation="portrait" r:id="flId2"/>
</worksheet>
</file>

<file path=xl/worksheets/sheet13.xml><?xml version="1.0" encoding="utf-8"?>
<worksheet xmlns:r="http://schemas.openxmlformats.org/officeDocument/2006/relationships" xmlns="http://schemas.openxmlformats.org/spreadsheetml/2006/main">
  <dimension ref="A1"/>
  <sheetViews>
    <sheetView topLeftCell="A1" zoomScale="75" zoomScaleNormal="75" workbookViewId="0"/>
  </sheetViews>
  <sheetFormatPr defaultColWidth="9.140625" defaultRowHeight="15"/>
  <sheetData/>
  <pageMargins left="0.7" right="0.7" top="0.75" bottom="0.75" header="0.3" footer="0.3"/>
  <pageSetup usePrinterDefaults="0"/>
</worksheet>
</file>

<file path=xl/worksheets/sheet14.xml><?xml version="1.0" encoding="utf-8"?>
<worksheet xmlns:r="http://schemas.openxmlformats.org/officeDocument/2006/relationships" xmlns="http://schemas.openxmlformats.org/spreadsheetml/2006/main">
  <dimension ref="A1"/>
  <sheetViews>
    <sheetView topLeftCell="A1" zoomScale="75" zoomScaleNormal="75" workbookViewId="0"/>
  </sheetViews>
  <sheetFormatPr defaultColWidth="9.140625" defaultRowHeight="15"/>
  <sheetData/>
  <pageMargins left="0.7" right="0.7" top="0.75" bottom="0.75" header="0.3" footer="0.3"/>
  <pageSetup usePrinterDefaults="0"/>
</worksheet>
</file>

<file path=xl/worksheets/sheet2.xml><?xml version="1.0" encoding="utf-8"?>
<worksheet xmlns:r="http://schemas.openxmlformats.org/officeDocument/2006/relationships" xmlns="http://schemas.openxmlformats.org/spreadsheetml/2006/main">
  <sheetPr>
    <tabColor rgb="FF847A75"/>
  </sheetPr>
  <dimension ref="B1:J44"/>
  <sheetViews>
    <sheetView showGridLines="0" tabSelected="1" topLeftCell="A1" zoomScale="80" zoomScaleNormal="80" workbookViewId="0">
      <selection activeCell="A1" sqref="A1"/>
    </sheetView>
  </sheetViews>
  <sheetFormatPr defaultColWidth="0" defaultRowHeight="15" zeroHeight="1"/>
  <cols>
    <col min="1" max="1" width="9.140625" customWidth="1"/>
    <col min="2" max="10" width="12.42578125" customWidth="1"/>
    <col min="11" max="11" width="9.140625" customWidth="1"/>
    <col min="12" max="16384" width="0" hidden="1"/>
  </cols>
  <sheetData>
    <row r="1" ht="15.75" thickBot="1"/>
    <row r="2">
      <c r="B2" s="2"/>
      <c r="C2" s="3"/>
      <c r="D2" s="3"/>
      <c r="E2" s="3"/>
      <c r="F2" s="3"/>
      <c r="G2" s="3"/>
      <c r="H2" s="3"/>
      <c r="I2" s="3"/>
      <c r="J2" s="4"/>
    </row>
    <row r="3">
      <c r="B3" s="5"/>
      <c r="C3" s="6"/>
      <c r="D3" s="6"/>
      <c r="E3" s="6"/>
      <c r="F3" s="6"/>
      <c r="G3" s="6"/>
      <c r="H3" s="6"/>
      <c r="I3" s="6"/>
      <c r="J3" s="7"/>
    </row>
    <row r="4">
      <c r="B4" s="5"/>
      <c r="C4" s="6"/>
      <c r="D4" s="6"/>
      <c r="E4" s="6"/>
      <c r="F4" s="6"/>
      <c r="G4" s="6"/>
      <c r="H4" s="6"/>
      <c r="I4" s="6"/>
      <c r="J4" s="7"/>
    </row>
    <row r="5" ht="31.5">
      <c r="B5" s="5"/>
      <c r="C5" s="6"/>
      <c r="D5" s="6"/>
      <c r="E5" s="8"/>
      <c r="F5" s="9" t="s">
        <v>12</v>
      </c>
      <c r="G5" s="6"/>
      <c r="H5" s="6"/>
      <c r="I5" s="6"/>
      <c r="J5" s="7"/>
    </row>
    <row r="6" ht="41.25" customHeight="1">
      <c r="B6" s="5"/>
      <c r="C6" s="6"/>
      <c r="D6" s="183" t="s">
        <v>1517</v>
      </c>
      <c r="E6" s="183"/>
      <c r="F6" s="183"/>
      <c r="G6" s="183"/>
      <c r="H6" s="183"/>
      <c r="I6" s="6"/>
      <c r="J6" s="7"/>
    </row>
    <row r="7" ht="26.25">
      <c r="B7" s="5"/>
      <c r="C7" s="6"/>
      <c r="D7" s="6"/>
      <c r="E7" s="6"/>
      <c r="F7" s="10" t="s">
        <v>2967</v>
      </c>
      <c r="G7" s="6"/>
      <c r="H7" s="6"/>
      <c r="I7" s="6"/>
      <c r="J7" s="7"/>
    </row>
    <row r="8" ht="26.25">
      <c r="B8" s="5"/>
      <c r="C8" s="6"/>
      <c r="D8" s="6"/>
      <c r="E8" s="6"/>
      <c r="F8" s="10" t="s">
        <v>2968</v>
      </c>
      <c r="G8" s="6"/>
      <c r="H8" s="6"/>
      <c r="I8" s="6"/>
      <c r="J8" s="7"/>
    </row>
    <row r="9" ht="21">
      <c r="B9" s="5"/>
      <c r="C9" s="6"/>
      <c r="D9" s="6"/>
      <c r="E9" s="6"/>
      <c r="F9" s="11" t="s">
        <v>3103</v>
      </c>
      <c r="G9" s="6"/>
      <c r="H9" s="6"/>
      <c r="I9" s="6"/>
      <c r="J9" s="7"/>
    </row>
    <row r="10" ht="21">
      <c r="B10" s="5"/>
      <c r="C10" s="6"/>
      <c r="D10" s="6"/>
      <c r="E10" s="6"/>
      <c r="F10" s="11" t="s">
        <v>3104</v>
      </c>
      <c r="G10" s="6"/>
      <c r="H10" s="6"/>
      <c r="I10" s="6"/>
      <c r="J10" s="7"/>
    </row>
    <row r="11" ht="21">
      <c r="B11" s="5"/>
      <c r="C11" s="6"/>
      <c r="D11" s="6"/>
      <c r="E11" s="6"/>
      <c r="F11" s="11"/>
      <c r="G11" s="6"/>
      <c r="H11" s="6"/>
      <c r="I11" s="6"/>
      <c r="J11" s="7"/>
    </row>
    <row r="12" ht="21">
      <c r="B12" s="5"/>
      <c r="C12" s="6"/>
      <c r="D12" s="6"/>
      <c r="E12" s="6"/>
      <c r="F12" s="11"/>
      <c r="G12" s="6"/>
      <c r="H12" s="6"/>
      <c r="I12" s="6"/>
      <c r="J12" s="7"/>
    </row>
    <row r="13">
      <c r="B13" s="5"/>
      <c r="C13" s="6"/>
      <c r="D13" s="6"/>
      <c r="E13" s="6"/>
      <c r="F13" s="6"/>
      <c r="G13" s="6"/>
      <c r="H13" s="6"/>
      <c r="I13" s="6"/>
      <c r="J13" s="7"/>
    </row>
    <row r="14">
      <c r="B14" s="5"/>
      <c r="C14" s="6"/>
      <c r="D14" s="6"/>
      <c r="E14" s="6"/>
      <c r="F14" s="6"/>
      <c r="G14" s="6"/>
      <c r="H14" s="6"/>
      <c r="I14" s="6"/>
      <c r="J14" s="7"/>
    </row>
    <row r="15">
      <c r="B15" s="5"/>
      <c r="C15" s="6"/>
      <c r="D15" s="6"/>
      <c r="E15" s="6"/>
      <c r="F15" s="6"/>
      <c r="G15" s="6"/>
      <c r="H15" s="6"/>
      <c r="I15" s="6"/>
      <c r="J15" s="7"/>
    </row>
    <row r="16">
      <c r="B16" s="5"/>
      <c r="C16" s="6"/>
      <c r="D16" s="6"/>
      <c r="E16" s="6"/>
      <c r="F16" s="6"/>
      <c r="G16" s="6"/>
      <c r="H16" s="6"/>
      <c r="I16" s="6"/>
      <c r="J16" s="7"/>
    </row>
    <row r="17">
      <c r="B17" s="5"/>
      <c r="C17" s="6"/>
      <c r="D17" s="6"/>
      <c r="E17" s="6"/>
      <c r="F17" s="6"/>
      <c r="G17" s="6"/>
      <c r="H17" s="6"/>
      <c r="I17" s="6"/>
      <c r="J17" s="7"/>
    </row>
    <row r="18">
      <c r="B18" s="5"/>
      <c r="C18" s="6"/>
      <c r="D18" s="6"/>
      <c r="E18" s="6"/>
      <c r="F18" s="6"/>
      <c r="G18" s="6"/>
      <c r="H18" s="6"/>
      <c r="I18" s="6"/>
      <c r="J18" s="7"/>
    </row>
    <row r="19">
      <c r="B19" s="5"/>
      <c r="C19" s="6"/>
      <c r="D19" s="6"/>
      <c r="E19" s="6"/>
      <c r="F19" s="6"/>
      <c r="G19" s="6"/>
      <c r="H19" s="6"/>
      <c r="I19" s="6"/>
      <c r="J19" s="7"/>
    </row>
    <row r="20">
      <c r="B20" s="5"/>
      <c r="C20" s="6"/>
      <c r="D20" s="6"/>
      <c r="E20" s="6"/>
      <c r="F20" s="6"/>
      <c r="G20" s="6"/>
      <c r="H20" s="6"/>
      <c r="I20" s="6"/>
      <c r="J20" s="7"/>
    </row>
    <row r="21">
      <c r="B21" s="5"/>
      <c r="C21" s="6"/>
      <c r="D21" s="6"/>
      <c r="E21" s="6"/>
      <c r="F21" s="6"/>
      <c r="G21" s="6"/>
      <c r="H21" s="6"/>
      <c r="I21" s="6"/>
      <c r="J21" s="7"/>
    </row>
    <row r="22">
      <c r="B22" s="5"/>
      <c r="C22" s="6"/>
      <c r="D22" s="6"/>
      <c r="E22" s="6"/>
      <c r="F22" s="12" t="s">
        <v>13</v>
      </c>
      <c r="G22" s="6"/>
      <c r="H22" s="6"/>
      <c r="I22" s="6"/>
      <c r="J22" s="7"/>
    </row>
    <row r="23">
      <c r="B23" s="5"/>
      <c r="C23" s="6"/>
      <c r="D23" s="6"/>
      <c r="E23" s="6"/>
      <c r="F23" s="13"/>
      <c r="G23" s="6"/>
      <c r="H23" s="6"/>
      <c r="I23" s="6"/>
      <c r="J23" s="7"/>
    </row>
    <row r="24">
      <c r="B24" s="5"/>
      <c r="C24" s="6"/>
      <c r="D24" s="186" t="s">
        <v>14</v>
      </c>
      <c r="E24" s="187" t="s">
        <v>15</v>
      </c>
      <c r="F24" s="187"/>
      <c r="G24" s="187"/>
      <c r="H24" s="187"/>
      <c r="I24" s="6"/>
      <c r="J24" s="7"/>
    </row>
    <row r="25">
      <c r="B25" s="5"/>
      <c r="C25" s="6"/>
      <c r="D25" s="6"/>
      <c r="H25" s="6"/>
      <c r="I25" s="6"/>
      <c r="J25" s="7"/>
    </row>
    <row r="26">
      <c r="B26" s="5"/>
      <c r="C26" s="6"/>
      <c r="D26" s="186" t="s">
        <v>16</v>
      </c>
      <c r="E26" s="187"/>
      <c r="F26" s="187"/>
      <c r="G26" s="187"/>
      <c r="H26" s="187"/>
      <c r="I26" s="6"/>
      <c r="J26" s="7"/>
    </row>
    <row r="27">
      <c r="B27" s="5"/>
      <c r="C27" s="6"/>
      <c r="D27" s="14"/>
      <c r="E27" s="14"/>
      <c r="F27" s="14"/>
      <c r="G27" s="14"/>
      <c r="H27" s="14"/>
      <c r="I27" s="6"/>
      <c r="J27" s="7"/>
    </row>
    <row r="28">
      <c r="B28" s="5"/>
      <c r="C28" s="6"/>
      <c r="D28" s="186" t="s">
        <v>17</v>
      </c>
      <c r="E28" s="187" t="s">
        <v>15</v>
      </c>
      <c r="F28" s="187"/>
      <c r="G28" s="187"/>
      <c r="H28" s="187"/>
      <c r="I28" s="6"/>
      <c r="J28" s="7"/>
    </row>
    <row r="29">
      <c r="B29" s="5"/>
      <c r="C29" s="6"/>
      <c r="D29" s="14"/>
      <c r="E29" s="14"/>
      <c r="F29" s="14"/>
      <c r="G29" s="14"/>
      <c r="H29" s="14"/>
      <c r="I29" s="6"/>
      <c r="J29" s="7"/>
    </row>
    <row r="30">
      <c r="B30" s="5"/>
      <c r="C30" s="6"/>
      <c r="D30" s="186" t="s">
        <v>18</v>
      </c>
      <c r="E30" s="187" t="s">
        <v>15</v>
      </c>
      <c r="F30" s="187"/>
      <c r="G30" s="187"/>
      <c r="H30" s="187"/>
      <c r="I30" s="6"/>
      <c r="J30" s="7"/>
    </row>
    <row r="31">
      <c r="B31" s="5"/>
      <c r="C31" s="6"/>
      <c r="D31" s="14"/>
      <c r="E31" s="14"/>
      <c r="F31" s="14"/>
      <c r="G31" s="14"/>
      <c r="H31" s="14"/>
      <c r="I31" s="6"/>
      <c r="J31" s="7"/>
    </row>
    <row r="32">
      <c r="B32" s="5"/>
      <c r="C32" s="6"/>
      <c r="D32" s="186" t="s">
        <v>19</v>
      </c>
      <c r="E32" s="187" t="s">
        <v>15</v>
      </c>
      <c r="F32" s="187"/>
      <c r="G32" s="187"/>
      <c r="H32" s="187"/>
      <c r="I32" s="6"/>
      <c r="J32" s="7"/>
    </row>
    <row r="33">
      <c r="B33" s="5"/>
      <c r="C33" s="6"/>
      <c r="I33" s="6"/>
      <c r="J33" s="7"/>
    </row>
    <row r="34">
      <c r="B34" s="5"/>
      <c r="C34" s="6"/>
      <c r="D34" s="186" t="s">
        <v>20</v>
      </c>
      <c r="E34" s="187" t="s">
        <v>15</v>
      </c>
      <c r="F34" s="187"/>
      <c r="G34" s="187"/>
      <c r="H34" s="187"/>
      <c r="I34" s="6"/>
      <c r="J34" s="7"/>
    </row>
    <row r="35">
      <c r="B35" s="5"/>
      <c r="C35" s="6"/>
      <c r="D35" s="6"/>
      <c r="E35" s="6"/>
      <c r="F35" s="6"/>
      <c r="G35" s="6"/>
      <c r="H35" s="6"/>
      <c r="I35" s="6"/>
      <c r="J35" s="7"/>
    </row>
    <row r="36">
      <c r="B36" s="5"/>
      <c r="C36" s="6"/>
      <c r="D36" s="184" t="s">
        <v>21</v>
      </c>
      <c r="E36" s="185"/>
      <c r="F36" s="185"/>
      <c r="G36" s="185"/>
      <c r="H36" s="185"/>
      <c r="I36" s="6"/>
      <c r="J36" s="7"/>
    </row>
    <row r="37">
      <c r="B37" s="5"/>
      <c r="C37" s="6"/>
      <c r="D37" s="6"/>
      <c r="E37" s="6"/>
      <c r="F37" s="13"/>
      <c r="G37" s="6"/>
      <c r="H37" s="6"/>
      <c r="I37" s="6"/>
      <c r="J37" s="7"/>
    </row>
    <row r="38">
      <c r="B38" s="5"/>
      <c r="C38" s="6"/>
      <c r="D38" s="184" t="s">
        <v>939</v>
      </c>
      <c r="E38" s="185"/>
      <c r="F38" s="185"/>
      <c r="G38" s="185"/>
      <c r="H38" s="185"/>
      <c r="I38" s="6"/>
      <c r="J38" s="7"/>
    </row>
    <row r="39">
      <c r="B39" s="5"/>
      <c r="C39" s="6"/>
      <c r="I39" s="6"/>
      <c r="J39" s="7"/>
    </row>
    <row r="40">
      <c r="B40" s="5"/>
      <c r="C40" s="6"/>
      <c r="D40" s="184" t="s">
        <v>1482</v>
      </c>
      <c r="E40" s="185" t="s">
        <v>15</v>
      </c>
      <c r="F40" s="185"/>
      <c r="G40" s="185"/>
      <c r="H40" s="185"/>
      <c r="I40" s="6"/>
      <c r="J40" s="7"/>
    </row>
    <row r="41">
      <c r="B41" s="5"/>
      <c r="C41" s="6"/>
      <c r="D41" s="6"/>
      <c r="E41" s="14"/>
      <c r="F41" s="14"/>
      <c r="G41" s="14"/>
      <c r="H41" s="14"/>
      <c r="I41" s="6"/>
      <c r="J41" s="7"/>
    </row>
    <row r="42">
      <c r="B42" s="5"/>
      <c r="C42" s="6"/>
      <c r="D42" s="184" t="s">
        <v>1483</v>
      </c>
      <c r="E42" s="185"/>
      <c r="F42" s="185"/>
      <c r="G42" s="185"/>
      <c r="H42" s="185"/>
      <c r="I42" s="6"/>
      <c r="J42" s="7"/>
    </row>
    <row r="43" ht="15.75" thickBot="1">
      <c r="B43" s="15"/>
      <c r="C43" s="16"/>
      <c r="D43" s="16"/>
      <c r="E43" s="16"/>
      <c r="F43" s="16"/>
      <c r="G43" s="16"/>
      <c r="H43" s="16"/>
      <c r="I43" s="16"/>
      <c r="J43" s="17"/>
    </row>
    <row r="44"/>
  </sheetData>
  <mergeCells>
    <mergeCell ref="D6:H6"/>
    <mergeCell ref="D42:H42"/>
    <mergeCell ref="D40:H40"/>
    <mergeCell ref="D38:H38"/>
    <mergeCell ref="D36:H36"/>
    <mergeCell ref="D24:H24"/>
    <mergeCell ref="D26:H26"/>
    <mergeCell ref="D28:H28"/>
    <mergeCell ref="D30:H30"/>
    <mergeCell ref="D32:H32"/>
    <mergeCell ref="D34:H34"/>
  </mergeCells>
  <hyperlinks>
    <hyperlink ref="D24:H24" location="'A. HTT General'!A1" display="Tab A: HTT General"/>
    <hyperlink ref="D26:H26" location="'B1. HTT Mortgage Assets'!A1" display="Worksheet B1: HTT Mortgage Assets"/>
    <hyperlink ref="D28:H28" location="'B2. HTT Public Sector Assets'!A1" display="Worksheet C: HTT Public Sector Assets"/>
    <hyperlink ref="D32:H32" location="'C. HTT Harmonised Glossary'!A1" display="Worksheet C: HTT Harmonised Glossary"/>
    <hyperlink ref="D30:H30" location="'B3. HTT Shipping Assets'!A1" display="Worksheet B3: HTT Shipping Assets"/>
    <hyperlink ref="D34:H34" location="Disclaimer!A1" display="Disclaimer"/>
    <hyperlink ref="D40:H40" location="'F1. Sustainable M data'!A1" display="Worksheet F1: Sustainable M data"/>
    <hyperlink ref="D42:H42" location="'G1. Crisis M Payment Holidays'!A1" display="Worksheet G1. Crisis M Payment Holidays"/>
    <hyperlink ref="D36:H36" location="'D. Insert Nat Trans Templ'!A1" display="Worksheet D &amp; Onwards (If Any): National Transparency Template"/>
    <hyperlink ref="D38:H38" location="'E. Optional ECB-ECAIs data'!A1" display="Worksheet E: Optional ECB-ECAIs data"/>
    <hyperlink ref="D36:H36" location="'D. Insert Nat Trans Templ'!A1"/>
    <hyperlink ref="D38:H38" location="'E. Optional ECB-ECAIs data'!A1"/>
  </hyperlinks>
  <printOptions horizontalCentered="1" verticalCentered="1"/>
  <pageMargins left="0.708661417322835" right="0.708661417322835" top="0.748031496062992" bottom="0.748031496062992" header="0.31496062992126" footer="0.31496062992126"/>
  <pageSetup paperSize="9" scale="50" orientation="landscape" r:id="flId1"/>
  <headerFooter>
    <oddHeader>&amp;R&amp;G</oddHeader>
  </headerFooter>
  <drawing r:id="flId2"/>
</worksheet>
</file>

<file path=xl/worksheets/sheet3.xml><?xml version="1.0" encoding="utf-8"?>
<worksheet xmlns:r="http://schemas.openxmlformats.org/officeDocument/2006/relationships" xmlns="http://schemas.openxmlformats.org/spreadsheetml/2006/main">
  <sheetPr>
    <tabColor rgb="FFE36E00"/>
  </sheetPr>
  <dimension ref="A1:N413"/>
  <sheetViews>
    <sheetView topLeftCell="A1" zoomScale="75" zoomScaleNormal="75" workbookViewId="0">
      <selection activeCell="A1" sqref="A1"/>
    </sheetView>
  </sheetViews>
  <sheetFormatPr defaultColWidth="0" defaultRowHeight="15" outlineLevelRow="1" zeroHeight="1"/>
  <cols>
    <col min="1" max="1" width="13.28515625" style="22" customWidth="1"/>
    <col min="2" max="2" width="60.7109375" style="22" customWidth="1"/>
    <col min="3" max="3" width="39.140625" style="22" bestFit="1" customWidth="1"/>
    <col min="4" max="4" width="35.140625" style="22" bestFit="1" customWidth="1"/>
    <col min="5" max="5" width="6.7109375" style="22" customWidth="1"/>
    <col min="6" max="6" width="41.7109375" style="22" customWidth="1"/>
    <col min="7" max="7" width="41.7109375" style="20" customWidth="1"/>
    <col min="8" max="8" width="7.28515625" style="22" hidden="1" customWidth="1"/>
    <col min="9" max="10" width="38.140625" style="22" hidden="1" customWidth="1"/>
    <col min="11" max="11" width="47.7109375" style="22" hidden="1" customWidth="1"/>
    <col min="12" max="12" width="7.28515625" style="22" hidden="1" customWidth="1"/>
    <col min="13" max="13" width="25.7109375" style="22" hidden="1" customWidth="1"/>
    <col min="14" max="14" width="25.7109375" style="20" hidden="1" customWidth="1"/>
    <col min="15" max="16384" width="8.85546875" style="51" hidden="1"/>
  </cols>
  <sheetData>
    <row r="1" ht="31.5">
      <c r="A1" s="19" t="s">
        <v>940</v>
      </c>
      <c r="B1" s="19"/>
      <c r="C1" s="20"/>
      <c r="D1" s="20"/>
      <c r="E1" s="20"/>
      <c r="F1" s="128" t="s">
        <v>1518</v>
      </c>
      <c r="H1" s="20"/>
      <c r="I1" s="19"/>
      <c r="J1" s="20"/>
      <c r="K1" s="20"/>
      <c r="L1" s="20"/>
      <c r="M1" s="20"/>
    </row>
    <row r="2" ht="15.75" thickBot="1">
      <c r="A2" s="20"/>
      <c r="B2" s="21"/>
      <c r="C2" s="21"/>
      <c r="D2" s="20"/>
      <c r="E2" s="20"/>
      <c r="F2" s="20"/>
      <c r="H2" s="20"/>
      <c r="L2" s="20"/>
      <c r="M2" s="20"/>
    </row>
    <row r="3" ht="19.5" thickBot="1">
      <c r="A3" s="23"/>
      <c r="B3" s="24" t="s">
        <v>22</v>
      </c>
      <c r="C3" s="25" t="s">
        <v>2966</v>
      </c>
      <c r="D3" s="23"/>
      <c r="E3" s="23"/>
      <c r="F3" s="20"/>
      <c r="G3" s="23"/>
      <c r="H3" s="20"/>
      <c r="L3" s="20"/>
      <c r="M3" s="20"/>
    </row>
    <row r="4" ht="15.75" thickBot="1">
      <c r="H4" s="20"/>
      <c r="L4" s="20"/>
      <c r="M4" s="20"/>
    </row>
    <row r="5" ht="18.75">
      <c r="A5" s="26"/>
      <c r="B5" s="27" t="s">
        <v>23</v>
      </c>
      <c r="C5" s="26"/>
      <c r="E5" s="28"/>
      <c r="F5" s="28"/>
      <c r="H5" s="20"/>
      <c r="L5" s="20"/>
      <c r="M5" s="20"/>
    </row>
    <row r="6">
      <c r="B6" s="30" t="s">
        <v>24</v>
      </c>
      <c r="C6" s="28"/>
      <c r="D6" s="28"/>
      <c r="H6" s="20"/>
      <c r="L6" s="20"/>
      <c r="M6" s="20"/>
    </row>
    <row r="7">
      <c r="B7" s="29" t="s">
        <v>25</v>
      </c>
      <c r="C7" s="28"/>
      <c r="D7" s="28"/>
      <c r="H7" s="20"/>
      <c r="L7" s="20"/>
      <c r="M7" s="20"/>
    </row>
    <row r="8">
      <c r="B8" s="29" t="s">
        <v>26</v>
      </c>
      <c r="C8" s="28"/>
      <c r="D8" s="28"/>
      <c r="F8" s="22" t="s">
        <v>27</v>
      </c>
      <c r="H8" s="20"/>
      <c r="L8" s="20"/>
      <c r="M8" s="20"/>
    </row>
    <row r="9">
      <c r="B9" s="30" t="s">
        <v>1387</v>
      </c>
      <c r="H9" s="20"/>
      <c r="L9" s="20"/>
      <c r="M9" s="20"/>
    </row>
    <row r="10">
      <c r="B10" s="30" t="s">
        <v>28</v>
      </c>
      <c r="H10" s="20"/>
      <c r="L10" s="20"/>
      <c r="M10" s="20"/>
    </row>
    <row r="11" ht="15.75" thickBot="1">
      <c r="B11" s="31" t="s">
        <v>29</v>
      </c>
      <c r="H11" s="20"/>
      <c r="L11" s="20"/>
      <c r="M11" s="20"/>
    </row>
    <row r="12">
      <c r="B12" s="32"/>
      <c r="H12" s="20"/>
      <c r="L12" s="20"/>
      <c r="M12" s="20"/>
    </row>
    <row r="13" ht="37.5">
      <c r="A13" s="33" t="s">
        <v>30</v>
      </c>
      <c r="B13" s="33" t="s">
        <v>24</v>
      </c>
      <c r="C13" s="34"/>
      <c r="D13" s="34"/>
      <c r="E13" s="34"/>
      <c r="F13" s="34"/>
      <c r="G13" s="35"/>
      <c r="H13" s="20"/>
      <c r="L13" s="20"/>
      <c r="M13" s="20"/>
    </row>
    <row r="14">
      <c r="A14" s="22" t="s">
        <v>31</v>
      </c>
      <c r="B14" s="36" t="s">
        <v>0</v>
      </c>
      <c r="C14" s="22" t="s">
        <v>2967</v>
      </c>
      <c r="E14" s="28"/>
      <c r="F14" s="28"/>
      <c r="H14" s="20"/>
      <c r="L14" s="20"/>
      <c r="M14" s="20"/>
    </row>
    <row r="15">
      <c r="A15" s="22" t="s">
        <v>32</v>
      </c>
      <c r="B15" s="36" t="s">
        <v>33</v>
      </c>
      <c r="C15" s="22" t="s">
        <v>2968</v>
      </c>
      <c r="E15" s="28"/>
      <c r="F15" s="28"/>
      <c r="H15" s="20"/>
      <c r="L15" s="20"/>
      <c r="M15" s="20"/>
    </row>
    <row r="16">
      <c r="A16" s="22" t="s">
        <v>34</v>
      </c>
      <c r="B16" s="36" t="s">
        <v>1496</v>
      </c>
      <c r="C16" s="22" t="s">
        <v>2969</v>
      </c>
      <c r="E16" s="28"/>
      <c r="F16" s="28"/>
      <c r="H16" s="20"/>
      <c r="L16" s="20"/>
      <c r="M16" s="20"/>
    </row>
    <row r="17">
      <c r="A17" s="22" t="s">
        <v>36</v>
      </c>
      <c r="B17" s="36" t="s">
        <v>35</v>
      </c>
      <c r="C17" s="22" t="s">
        <v>2970</v>
      </c>
      <c r="E17" s="28"/>
      <c r="F17" s="28"/>
      <c r="H17" s="20"/>
      <c r="L17" s="20"/>
      <c r="M17" s="20"/>
    </row>
    <row r="18" outlineLevel="1">
      <c r="A18" s="22" t="s">
        <v>1495</v>
      </c>
      <c r="B18" s="36" t="s">
        <v>37</v>
      </c>
      <c r="C18" s="179">
        <v>45930</v>
      </c>
      <c r="E18" s="28"/>
      <c r="F18" s="28"/>
      <c r="H18" s="20"/>
      <c r="L18" s="20"/>
      <c r="M18" s="20"/>
    </row>
    <row r="19" outlineLevel="1">
      <c r="A19" s="22" t="s">
        <v>1513</v>
      </c>
      <c r="B19" s="36" t="s">
        <v>1516</v>
      </c>
      <c r="E19" s="28"/>
      <c r="F19" s="28"/>
      <c r="H19" s="20"/>
      <c r="L19" s="20"/>
      <c r="M19" s="20"/>
    </row>
    <row r="20" hidden="1" outlineLevel="1">
      <c r="A20" s="22" t="s">
        <v>39</v>
      </c>
      <c r="B20" s="37" t="s">
        <v>38</v>
      </c>
      <c r="E20" s="28"/>
      <c r="F20" s="28"/>
      <c r="H20" s="20"/>
      <c r="L20" s="20"/>
      <c r="M20" s="20"/>
    </row>
    <row r="21" hidden="1" outlineLevel="1">
      <c r="A21" s="22" t="s">
        <v>41</v>
      </c>
      <c r="B21" s="37" t="s">
        <v>40</v>
      </c>
      <c r="E21" s="28"/>
      <c r="F21" s="28"/>
      <c r="H21" s="20"/>
      <c r="L21" s="20"/>
      <c r="M21" s="20"/>
    </row>
    <row r="22" hidden="1" outlineLevel="1">
      <c r="A22" s="22" t="s">
        <v>42</v>
      </c>
      <c r="B22" s="37"/>
      <c r="E22" s="28"/>
      <c r="F22" s="28"/>
      <c r="H22" s="20"/>
      <c r="L22" s="20"/>
      <c r="M22" s="20"/>
    </row>
    <row r="23" hidden="1" outlineLevel="1">
      <c r="A23" s="22" t="s">
        <v>43</v>
      </c>
      <c r="B23" s="37"/>
      <c r="E23" s="28"/>
      <c r="F23" s="28"/>
      <c r="H23" s="20"/>
      <c r="L23" s="20"/>
      <c r="M23" s="20"/>
    </row>
    <row r="24" hidden="1" outlineLevel="1">
      <c r="A24" s="22" t="s">
        <v>44</v>
      </c>
      <c r="B24" s="37"/>
      <c r="E24" s="28"/>
      <c r="F24" s="28"/>
      <c r="H24" s="20"/>
      <c r="L24" s="20"/>
      <c r="M24" s="20"/>
    </row>
    <row r="25" hidden="1" outlineLevel="1">
      <c r="A25" s="22" t="s">
        <v>45</v>
      </c>
      <c r="B25" s="37"/>
      <c r="E25" s="28"/>
      <c r="F25" s="28"/>
      <c r="H25" s="20"/>
      <c r="L25" s="20"/>
      <c r="M25" s="20"/>
    </row>
    <row r="26" ht="18.75">
      <c r="A26" s="34"/>
      <c r="B26" s="33" t="s">
        <v>25</v>
      </c>
      <c r="C26" s="34"/>
      <c r="D26" s="34"/>
      <c r="E26" s="34"/>
      <c r="F26" s="34"/>
      <c r="G26" s="35"/>
      <c r="H26" s="20"/>
      <c r="L26" s="20"/>
      <c r="M26" s="20"/>
    </row>
    <row r="27">
      <c r="A27" s="22" t="s">
        <v>46</v>
      </c>
      <c r="B27" s="38" t="s">
        <v>1511</v>
      </c>
      <c r="C27" s="22" t="s">
        <v>1479</v>
      </c>
      <c r="D27" s="39"/>
      <c r="E27" s="39"/>
      <c r="F27" s="39"/>
      <c r="H27" s="20"/>
      <c r="L27" s="20"/>
      <c r="M27" s="20"/>
    </row>
    <row r="28">
      <c r="A28" s="22" t="s">
        <v>47</v>
      </c>
      <c r="B28" s="118" t="s">
        <v>1478</v>
      </c>
      <c r="C28" s="112" t="s">
        <v>1479</v>
      </c>
      <c r="D28" s="39"/>
      <c r="E28" s="39"/>
      <c r="F28" s="39"/>
      <c r="H28" s="20"/>
      <c r="L28" s="20"/>
      <c r="M28" s="22" t="s">
        <v>1479</v>
      </c>
    </row>
    <row r="29">
      <c r="A29" s="22" t="s">
        <v>49</v>
      </c>
      <c r="B29" s="38" t="s">
        <v>48</v>
      </c>
      <c r="C29" s="22" t="s">
        <v>1479</v>
      </c>
      <c r="E29" s="39"/>
      <c r="F29" s="39"/>
      <c r="H29" s="20"/>
      <c r="L29" s="20"/>
      <c r="M29" s="22" t="s">
        <v>1480</v>
      </c>
    </row>
    <row r="30" ht="30" outlineLevel="1">
      <c r="A30" s="22" t="s">
        <v>51</v>
      </c>
      <c r="B30" s="38" t="s">
        <v>50</v>
      </c>
      <c r="C30" s="22" t="s">
        <v>2971</v>
      </c>
      <c r="E30" s="39"/>
      <c r="F30" s="39"/>
      <c r="H30" s="20"/>
      <c r="L30" s="20"/>
      <c r="M30" s="22" t="s">
        <v>1481</v>
      </c>
    </row>
    <row r="31" hidden="1" outlineLevel="1">
      <c r="A31" s="22" t="s">
        <v>52</v>
      </c>
      <c r="B31" s="38"/>
      <c r="E31" s="39"/>
      <c r="F31" s="39"/>
      <c r="H31" s="20"/>
      <c r="L31" s="20"/>
      <c r="M31" s="20"/>
    </row>
    <row r="32" hidden="1" outlineLevel="1">
      <c r="A32" s="22" t="s">
        <v>53</v>
      </c>
      <c r="B32" s="38"/>
      <c r="E32" s="39"/>
      <c r="F32" s="39"/>
      <c r="H32" s="20"/>
      <c r="L32" s="20"/>
      <c r="M32" s="20"/>
    </row>
    <row r="33" hidden="1" outlineLevel="1">
      <c r="A33" s="22" t="s">
        <v>54</v>
      </c>
      <c r="B33" s="38"/>
      <c r="E33" s="39"/>
      <c r="F33" s="39"/>
      <c r="H33" s="20"/>
      <c r="L33" s="20"/>
      <c r="M33" s="20"/>
    </row>
    <row r="34" hidden="1" outlineLevel="1">
      <c r="A34" s="22" t="s">
        <v>55</v>
      </c>
      <c r="B34" s="38"/>
      <c r="E34" s="39"/>
      <c r="F34" s="39"/>
      <c r="H34" s="20"/>
      <c r="L34" s="20"/>
      <c r="M34" s="20"/>
    </row>
    <row r="35" hidden="1" outlineLevel="1">
      <c r="A35" s="22" t="s">
        <v>56</v>
      </c>
      <c r="B35" s="40"/>
      <c r="E35" s="39"/>
      <c r="F35" s="39"/>
      <c r="H35" s="20"/>
      <c r="L35" s="20"/>
      <c r="M35" s="20"/>
    </row>
    <row r="36" ht="18.75">
      <c r="A36" s="33"/>
      <c r="B36" s="33" t="s">
        <v>26</v>
      </c>
      <c r="C36" s="33"/>
      <c r="D36" s="34"/>
      <c r="E36" s="34"/>
      <c r="F36" s="34"/>
      <c r="G36" s="35"/>
      <c r="H36" s="20"/>
      <c r="L36" s="20"/>
      <c r="M36" s="20"/>
    </row>
    <row r="37" ht="15" customHeight="1">
      <c r="A37" s="41"/>
      <c r="B37" s="42" t="s">
        <v>57</v>
      </c>
      <c r="C37" s="41" t="s">
        <v>58</v>
      </c>
      <c r="D37" s="43"/>
      <c r="E37" s="43"/>
      <c r="F37" s="43"/>
      <c r="G37" s="44"/>
      <c r="H37" s="20"/>
      <c r="L37" s="20"/>
      <c r="M37" s="20"/>
    </row>
    <row r="38">
      <c r="A38" s="22" t="s">
        <v>3</v>
      </c>
      <c r="B38" s="39" t="s">
        <v>921</v>
      </c>
      <c r="C38" s="93">
        <v>5300.40061556</v>
      </c>
      <c r="F38" s="39"/>
      <c r="H38" s="20"/>
      <c r="L38" s="20"/>
      <c r="M38" s="20"/>
    </row>
    <row r="39">
      <c r="A39" s="22" t="s">
        <v>59</v>
      </c>
      <c r="B39" s="39" t="s">
        <v>60</v>
      </c>
      <c r="C39" s="93">
        <v>4500</v>
      </c>
      <c r="F39" s="39"/>
      <c r="H39" s="20"/>
      <c r="L39" s="20"/>
      <c r="M39" s="20"/>
      <c r="N39" s="51"/>
    </row>
    <row r="40" outlineLevel="1">
      <c r="A40" s="22" t="s">
        <v>61</v>
      </c>
      <c r="B40" s="45" t="s">
        <v>62</v>
      </c>
      <c r="C40" s="93" t="s">
        <v>748</v>
      </c>
      <c r="F40" s="39"/>
      <c r="H40" s="20"/>
      <c r="L40" s="20"/>
      <c r="M40" s="20"/>
      <c r="N40" s="51"/>
    </row>
    <row r="41" outlineLevel="1">
      <c r="A41" s="22" t="s">
        <v>63</v>
      </c>
      <c r="B41" s="45" t="s">
        <v>64</v>
      </c>
      <c r="C41" s="93" t="s">
        <v>748</v>
      </c>
      <c r="F41" s="39"/>
      <c r="H41" s="20"/>
      <c r="L41" s="20"/>
      <c r="M41" s="20"/>
      <c r="N41" s="51"/>
    </row>
    <row r="42" hidden="1" outlineLevel="1">
      <c r="A42" s="22" t="s">
        <v>65</v>
      </c>
      <c r="B42" s="45"/>
      <c r="C42" s="93"/>
      <c r="F42" s="39"/>
      <c r="H42" s="20"/>
      <c r="L42" s="20"/>
      <c r="M42" s="20"/>
      <c r="N42" s="51"/>
    </row>
    <row r="43" hidden="1" outlineLevel="1">
      <c r="A43" s="20" t="s">
        <v>983</v>
      </c>
      <c r="B43" s="39"/>
      <c r="F43" s="39"/>
      <c r="H43" s="20"/>
      <c r="L43" s="20"/>
      <c r="M43" s="20"/>
      <c r="N43" s="51"/>
    </row>
    <row r="44" ht="15" customHeight="1">
      <c r="A44" s="41"/>
      <c r="B44" s="41" t="s">
        <v>66</v>
      </c>
      <c r="C44" s="41" t="s">
        <v>1422</v>
      </c>
      <c r="D44" s="41" t="s">
        <v>1464</v>
      </c>
      <c r="E44" s="41"/>
      <c r="F44" s="41" t="s">
        <v>1463</v>
      </c>
      <c r="G44" s="41" t="s">
        <v>67</v>
      </c>
      <c r="I44" s="20"/>
      <c r="J44" s="20"/>
      <c r="K44" s="51"/>
      <c r="L44" s="51"/>
      <c r="M44" s="51"/>
      <c r="N44" s="51"/>
    </row>
    <row r="45">
      <c r="A45" s="22" t="s">
        <v>7</v>
      </c>
      <c r="B45" s="39" t="s">
        <v>68</v>
      </c>
      <c r="C45" s="92">
        <v>0.05</v>
      </c>
      <c r="D45" s="92">
        <f>IF(OR(C38="",C39=""),"",(C38/C39-1-MAX(C45,F45)))</f>
        <v>0.12786680345777773</v>
      </c>
      <c r="E45" s="92"/>
      <c r="F45" s="136">
        <v>0</v>
      </c>
      <c r="G45" s="22" t="s">
        <v>2972</v>
      </c>
      <c r="H45" s="20"/>
      <c r="L45" s="20"/>
      <c r="M45" s="20"/>
      <c r="N45" s="51"/>
    </row>
    <row r="46" outlineLevel="1">
      <c r="C46" s="92"/>
      <c r="D46" s="92"/>
      <c r="E46" s="92"/>
      <c r="F46" s="92"/>
      <c r="G46" s="57"/>
      <c r="H46" s="20"/>
      <c r="L46" s="20"/>
      <c r="M46" s="20"/>
      <c r="N46" s="51"/>
    </row>
    <row r="47" outlineLevel="1">
      <c r="A47" s="127" t="s">
        <v>1497</v>
      </c>
      <c r="B47" s="127" t="s">
        <v>1498</v>
      </c>
      <c r="C47" s="129">
        <f>IF(OR(C38="",C39=""),"", C38-C39)</f>
        <v>800.40061556</v>
      </c>
      <c r="D47" s="92"/>
      <c r="E47" s="92"/>
      <c r="F47" s="92"/>
      <c r="G47" s="57"/>
      <c r="H47" s="20"/>
      <c r="L47" s="20"/>
      <c r="M47" s="20"/>
      <c r="N47" s="51"/>
    </row>
    <row r="48" hidden="1" outlineLevel="1">
      <c r="A48" s="22" t="s">
        <v>69</v>
      </c>
      <c r="C48" s="57"/>
      <c r="D48" s="57"/>
      <c r="E48" s="57"/>
      <c r="F48" s="57"/>
      <c r="G48" s="57"/>
      <c r="H48" s="20"/>
      <c r="L48" s="20"/>
      <c r="M48" s="20"/>
      <c r="N48" s="51"/>
    </row>
    <row r="49" hidden="1" outlineLevel="1">
      <c r="A49" s="22" t="s">
        <v>71</v>
      </c>
      <c r="B49" s="37" t="s">
        <v>70</v>
      </c>
      <c r="C49" s="57"/>
      <c r="D49" s="57"/>
      <c r="E49" s="57"/>
      <c r="F49" s="57"/>
      <c r="G49" s="57"/>
      <c r="H49" s="20"/>
      <c r="L49" s="20"/>
      <c r="M49" s="20"/>
      <c r="N49" s="51"/>
    </row>
    <row r="50" hidden="1" outlineLevel="1">
      <c r="A50" s="22" t="s">
        <v>73</v>
      </c>
      <c r="B50" s="37" t="s">
        <v>72</v>
      </c>
      <c r="C50" s="57"/>
      <c r="D50" s="57"/>
      <c r="E50" s="57"/>
      <c r="F50" s="57"/>
      <c r="G50" s="57"/>
      <c r="H50" s="20"/>
      <c r="L50" s="20"/>
      <c r="M50" s="20"/>
      <c r="N50" s="51"/>
    </row>
    <row r="51" hidden="1" outlineLevel="1">
      <c r="A51" s="22" t="s">
        <v>74</v>
      </c>
      <c r="B51" s="37"/>
      <c r="C51" s="57"/>
      <c r="D51" s="57"/>
      <c r="E51" s="57"/>
      <c r="F51" s="57"/>
      <c r="G51" s="57"/>
      <c r="H51" s="20"/>
      <c r="L51" s="20"/>
      <c r="M51" s="20"/>
      <c r="N51" s="51"/>
    </row>
    <row r="52" ht="15" customHeight="1">
      <c r="A52" s="41"/>
      <c r="B52" s="42" t="s">
        <v>75</v>
      </c>
      <c r="C52" s="41" t="s">
        <v>58</v>
      </c>
      <c r="D52" s="41"/>
      <c r="E52" s="43"/>
      <c r="F52" s="44" t="s">
        <v>76</v>
      </c>
      <c r="G52" s="44"/>
      <c r="H52" s="20"/>
      <c r="L52" s="20"/>
      <c r="M52" s="20"/>
      <c r="N52" s="51"/>
    </row>
    <row r="53">
      <c r="A53" s="22" t="s">
        <v>77</v>
      </c>
      <c r="B53" s="39" t="s">
        <v>78</v>
      </c>
      <c r="C53" s="93">
        <v>5300.40061556</v>
      </c>
      <c r="E53" s="46"/>
      <c r="F53" s="99">
        <f>IF($C$58=0,0,IF(C53="","",C53/$C$58))</f>
        <v>1</v>
      </c>
      <c r="G53" s="47"/>
      <c r="H53" s="20"/>
      <c r="L53" s="20"/>
      <c r="M53" s="20"/>
      <c r="N53" s="51"/>
    </row>
    <row r="54">
      <c r="A54" s="22" t="s">
        <v>79</v>
      </c>
      <c r="B54" s="39" t="s">
        <v>80</v>
      </c>
      <c r="C54" s="93">
        <v>0</v>
      </c>
      <c r="E54" s="46"/>
      <c r="F54" s="99">
        <f>IF($C$58=0,0,IF(C54="","",C54/$C$58))</f>
        <v>0</v>
      </c>
      <c r="G54" s="47"/>
      <c r="H54" s="20"/>
      <c r="L54" s="20"/>
      <c r="M54" s="20"/>
      <c r="N54" s="51"/>
    </row>
    <row r="55">
      <c r="A55" s="22" t="s">
        <v>81</v>
      </c>
      <c r="B55" s="39" t="s">
        <v>82</v>
      </c>
      <c r="C55" s="93">
        <v>0</v>
      </c>
      <c r="E55" s="46"/>
      <c r="F55" s="99">
        <f>IF($C$58=0,0,IF(C55="","",C55/$C$58))</f>
        <v>0</v>
      </c>
      <c r="G55" s="47"/>
      <c r="H55" s="20"/>
      <c r="L55" s="20"/>
      <c r="M55" s="20"/>
      <c r="N55" s="51"/>
    </row>
    <row r="56">
      <c r="A56" s="22" t="s">
        <v>83</v>
      </c>
      <c r="B56" s="39" t="s">
        <v>84</v>
      </c>
      <c r="C56" s="93">
        <v>0</v>
      </c>
      <c r="E56" s="46"/>
      <c r="F56" s="99">
        <f>IF($C$58=0,0,IF(C56="","",C56/$C$58))</f>
        <v>0</v>
      </c>
      <c r="G56" s="47"/>
      <c r="H56" s="20"/>
      <c r="L56" s="20"/>
      <c r="M56" s="20"/>
      <c r="N56" s="51"/>
    </row>
    <row r="57">
      <c r="A57" s="22" t="s">
        <v>85</v>
      </c>
      <c r="B57" s="22" t="s">
        <v>86</v>
      </c>
      <c r="C57" s="93">
        <v>0</v>
      </c>
      <c r="E57" s="46"/>
      <c r="F57" s="99">
        <f>IF($C$58=0,0,IF(C57="","",C57/$C$58))</f>
        <v>0</v>
      </c>
      <c r="G57" s="47"/>
      <c r="H57" s="20"/>
      <c r="L57" s="20"/>
      <c r="M57" s="20"/>
      <c r="N57" s="51"/>
    </row>
    <row r="58">
      <c r="A58" s="22" t="s">
        <v>87</v>
      </c>
      <c r="B58" s="48" t="s">
        <v>88</v>
      </c>
      <c r="C58" s="95">
        <f>SUM(C53:C57)</f>
        <v>5300.40061556</v>
      </c>
      <c r="D58" s="46"/>
      <c r="E58" s="46"/>
      <c r="F58" s="100">
        <f>SUM(F53:F57)</f>
        <v>1</v>
      </c>
      <c r="G58" s="47"/>
      <c r="H58" s="20"/>
      <c r="L58" s="20"/>
      <c r="M58" s="20"/>
      <c r="N58" s="51"/>
    </row>
    <row r="59" hidden="1" outlineLevel="1">
      <c r="A59" s="22" t="s">
        <v>89</v>
      </c>
      <c r="B59" s="50" t="s">
        <v>90</v>
      </c>
      <c r="C59" s="93"/>
      <c r="E59" s="46"/>
      <c r="F59" s="99" t="str">
        <f>IF($C$58=0,"",IF(C59="","",C59/$C$58))</f>
        <v/>
      </c>
      <c r="G59" s="47"/>
      <c r="H59" s="20"/>
      <c r="L59" s="20"/>
      <c r="M59" s="20"/>
      <c r="N59" s="51"/>
    </row>
    <row r="60" hidden="1" outlineLevel="1">
      <c r="A60" s="22" t="s">
        <v>91</v>
      </c>
      <c r="B60" s="50" t="s">
        <v>90</v>
      </c>
      <c r="C60" s="93"/>
      <c r="E60" s="46"/>
      <c r="F60" s="99" t="str">
        <f>IF($C$58=0,"",IF(C60="","",C60/$C$58))</f>
        <v/>
      </c>
      <c r="G60" s="47"/>
      <c r="H60" s="20"/>
      <c r="L60" s="20"/>
      <c r="M60" s="20"/>
      <c r="N60" s="51"/>
    </row>
    <row r="61" hidden="1" outlineLevel="1">
      <c r="A61" s="22" t="s">
        <v>92</v>
      </c>
      <c r="B61" s="50" t="s">
        <v>90</v>
      </c>
      <c r="C61" s="93"/>
      <c r="E61" s="46"/>
      <c r="F61" s="99" t="str">
        <f>IF($C$58=0,"",IF(C61="","",C61/$C$58))</f>
        <v/>
      </c>
      <c r="G61" s="47"/>
      <c r="H61" s="20"/>
      <c r="L61" s="20"/>
      <c r="M61" s="20"/>
      <c r="N61" s="51"/>
    </row>
    <row r="62" hidden="1" outlineLevel="1">
      <c r="A62" s="22" t="s">
        <v>93</v>
      </c>
      <c r="B62" s="50" t="s">
        <v>90</v>
      </c>
      <c r="C62" s="93"/>
      <c r="E62" s="46"/>
      <c r="F62" s="99" t="str">
        <f>IF($C$58=0,"",IF(C62="","",C62/$C$58))</f>
        <v/>
      </c>
      <c r="G62" s="47"/>
      <c r="H62" s="20"/>
      <c r="L62" s="20"/>
      <c r="M62" s="20"/>
      <c r="N62" s="51"/>
    </row>
    <row r="63" hidden="1" outlineLevel="1">
      <c r="A63" s="22" t="s">
        <v>94</v>
      </c>
      <c r="B63" s="50" t="s">
        <v>90</v>
      </c>
      <c r="C63" s="93"/>
      <c r="E63" s="46"/>
      <c r="F63" s="99" t="str">
        <f>IF($C$58=0,"",IF(C63="","",C63/$C$58))</f>
        <v/>
      </c>
      <c r="G63" s="47"/>
      <c r="H63" s="20"/>
      <c r="L63" s="20"/>
      <c r="M63" s="20"/>
      <c r="N63" s="51"/>
    </row>
    <row r="64" hidden="1" outlineLevel="1">
      <c r="A64" s="22" t="s">
        <v>95</v>
      </c>
      <c r="B64" s="50" t="s">
        <v>90</v>
      </c>
      <c r="C64" s="96"/>
      <c r="D64" s="51"/>
      <c r="E64" s="51"/>
      <c r="F64" s="99" t="str">
        <f>IF($C$58=0,"",IF(C64="","",C64/$C$58))</f>
        <v/>
      </c>
      <c r="G64" s="49"/>
      <c r="H64" s="20"/>
      <c r="L64" s="20"/>
      <c r="M64" s="20"/>
      <c r="N64" s="51"/>
    </row>
    <row r="65" ht="15" customHeight="1" collapsed="1">
      <c r="A65" s="41"/>
      <c r="B65" s="42" t="s">
        <v>96</v>
      </c>
      <c r="C65" s="81" t="s">
        <v>932</v>
      </c>
      <c r="D65" s="81" t="s">
        <v>933</v>
      </c>
      <c r="E65" s="43"/>
      <c r="F65" s="44" t="s">
        <v>97</v>
      </c>
      <c r="G65" s="44" t="s">
        <v>98</v>
      </c>
      <c r="H65" s="20"/>
      <c r="L65" s="20"/>
      <c r="M65" s="20"/>
      <c r="N65" s="51"/>
    </row>
    <row r="66">
      <c r="A66" s="22" t="s">
        <v>99</v>
      </c>
      <c r="B66" s="39" t="s">
        <v>937</v>
      </c>
      <c r="C66" s="97">
        <v>12.5345131</v>
      </c>
      <c r="D66" s="97" t="s">
        <v>751</v>
      </c>
      <c r="E66" s="36"/>
      <c r="F66" s="52" t="s">
        <v>751</v>
      </c>
      <c r="G66" s="53" t="s">
        <v>751</v>
      </c>
      <c r="H66" s="20"/>
      <c r="L66" s="20"/>
      <c r="M66" s="20"/>
      <c r="N66" s="51"/>
    </row>
    <row r="67">
      <c r="B67" s="39"/>
      <c r="E67" s="36"/>
      <c r="F67" s="52"/>
      <c r="G67" s="53"/>
      <c r="H67" s="20"/>
      <c r="L67" s="20"/>
      <c r="M67" s="20"/>
      <c r="N67" s="51"/>
    </row>
    <row r="68">
      <c r="B68" s="39" t="s">
        <v>926</v>
      </c>
      <c r="C68" s="36"/>
      <c r="D68" s="36"/>
      <c r="E68" s="36"/>
      <c r="F68" s="53"/>
      <c r="G68" s="53"/>
      <c r="H68" s="20"/>
      <c r="L68" s="20"/>
      <c r="M68" s="20"/>
      <c r="N68" s="51"/>
    </row>
    <row r="69">
      <c r="B69" s="39" t="s">
        <v>101</v>
      </c>
      <c r="E69" s="36"/>
      <c r="F69" s="53"/>
      <c r="G69" s="53"/>
      <c r="H69" s="20"/>
      <c r="L69" s="20"/>
      <c r="M69" s="20"/>
      <c r="N69" s="51"/>
    </row>
    <row r="70">
      <c r="A70" s="22" t="s">
        <v>102</v>
      </c>
      <c r="B70" s="18" t="s">
        <v>960</v>
      </c>
      <c r="C70" s="93">
        <v>11.539634</v>
      </c>
      <c r="D70" s="93" t="s">
        <v>751</v>
      </c>
      <c r="E70" s="18"/>
      <c r="F70" s="180">
        <f>IF($C$77=0,0,IF(C70="","",C70/$C$77))</f>
        <v>0.0021771248708441727</v>
      </c>
      <c r="G70" s="99" t="str">
        <f>IF($D$66="ND2","ND2",IF(OR(D70="ND2",D70=""),"",D70/$D$77))</f>
        <v>ND2</v>
      </c>
      <c r="H70" s="20"/>
      <c r="L70" s="20"/>
      <c r="M70" s="20"/>
      <c r="N70" s="51"/>
    </row>
    <row r="71">
      <c r="A71" s="22" t="s">
        <v>103</v>
      </c>
      <c r="B71" s="18" t="s">
        <v>961</v>
      </c>
      <c r="C71" s="93">
        <v>32.601112</v>
      </c>
      <c r="D71" s="93" t="s">
        <v>751</v>
      </c>
      <c r="E71" s="18"/>
      <c r="F71" s="180">
        <f>IF($C$77=0,0,IF(C71="","",C71/$C$77))</f>
        <v>0.0061506882932661835</v>
      </c>
      <c r="G71" s="99" t="str">
        <f>IF($D$66="ND2","ND2",IF(OR(D71="ND2",D71=""),"",D71/$D$77))</f>
        <v>ND2</v>
      </c>
      <c r="H71" s="20"/>
      <c r="L71" s="20"/>
      <c r="M71" s="20"/>
      <c r="N71" s="51"/>
    </row>
    <row r="72">
      <c r="A72" s="22" t="s">
        <v>104</v>
      </c>
      <c r="B72" s="18" t="s">
        <v>962</v>
      </c>
      <c r="C72" s="93">
        <v>46.895068</v>
      </c>
      <c r="D72" s="93" t="s">
        <v>751</v>
      </c>
      <c r="E72" s="18"/>
      <c r="F72" s="180">
        <f>IF($C$77=0,0,IF(C72="","",C72/$C$77))</f>
        <v>0.008847457281810559</v>
      </c>
      <c r="G72" s="99" t="str">
        <f>IF($D$66="ND2","ND2",IF(OR(D72="ND2",D72=""),"",D72/$D$77))</f>
        <v>ND2</v>
      </c>
      <c r="H72" s="20"/>
      <c r="L72" s="20"/>
      <c r="M72" s="20"/>
      <c r="N72" s="51"/>
    </row>
    <row r="73">
      <c r="A73" s="22" t="s">
        <v>105</v>
      </c>
      <c r="B73" s="18" t="s">
        <v>963</v>
      </c>
      <c r="C73" s="93">
        <v>70.418056</v>
      </c>
      <c r="D73" s="93" t="s">
        <v>751</v>
      </c>
      <c r="E73" s="18"/>
      <c r="F73" s="180">
        <f>IF($C$77=0,0,IF(C73="","",C73/$C$77))</f>
        <v>0.013285421450463486</v>
      </c>
      <c r="G73" s="99" t="str">
        <f>IF($D$66="ND2","ND2",IF(OR(D73="ND2",D73=""),"",D73/$D$77))</f>
        <v>ND2</v>
      </c>
      <c r="H73" s="20"/>
      <c r="L73" s="20"/>
      <c r="M73" s="20"/>
      <c r="N73" s="51"/>
    </row>
    <row r="74">
      <c r="A74" s="22" t="s">
        <v>106</v>
      </c>
      <c r="B74" s="18" t="s">
        <v>964</v>
      </c>
      <c r="C74" s="93">
        <v>80.697629</v>
      </c>
      <c r="D74" s="93" t="s">
        <v>751</v>
      </c>
      <c r="E74" s="18"/>
      <c r="F74" s="180">
        <f>IF($C$77=0,0,IF(C74="","",C74/$C$77))</f>
        <v>0.015224816932153655</v>
      </c>
      <c r="G74" s="99" t="str">
        <f>IF($D$66="ND2","ND2",IF(OR(D74="ND2",D74=""),"",D74/$D$77))</f>
        <v>ND2</v>
      </c>
      <c r="H74" s="20"/>
      <c r="L74" s="20"/>
      <c r="M74" s="20"/>
      <c r="N74" s="51"/>
    </row>
    <row r="75">
      <c r="A75" s="22" t="s">
        <v>107</v>
      </c>
      <c r="B75" s="18" t="s">
        <v>965</v>
      </c>
      <c r="C75" s="93">
        <v>1146.330373</v>
      </c>
      <c r="D75" s="93" t="s">
        <v>751</v>
      </c>
      <c r="E75" s="18"/>
      <c r="F75" s="180">
        <f>IF($C$77=0,0,IF(C75="","",C75/$C$77))</f>
        <v>0.2162724021630476</v>
      </c>
      <c r="G75" s="99" t="str">
        <f>IF($D$66="ND2","ND2",IF(OR(D75="ND2",D75=""),"",D75/$D$77))</f>
        <v>ND2</v>
      </c>
      <c r="H75" s="20"/>
      <c r="L75" s="20"/>
      <c r="M75" s="20"/>
      <c r="N75" s="51"/>
    </row>
    <row r="76">
      <c r="A76" s="22" t="s">
        <v>108</v>
      </c>
      <c r="B76" s="18" t="s">
        <v>966</v>
      </c>
      <c r="C76" s="93">
        <v>3911.918741</v>
      </c>
      <c r="D76" s="93" t="s">
        <v>751</v>
      </c>
      <c r="E76" s="18"/>
      <c r="F76" s="180">
        <f>IF($C$77=0,0,IF(C76="","",C76/$C$77))</f>
        <v>0.7380420890084144</v>
      </c>
      <c r="G76" s="99" t="str">
        <f>IF($D$66="ND2","ND2",IF(OR(D76="ND2",D76=""),"",D76/$D$77))</f>
        <v>ND2</v>
      </c>
      <c r="H76" s="20"/>
      <c r="L76" s="20"/>
      <c r="M76" s="20"/>
      <c r="N76" s="51"/>
    </row>
    <row r="77">
      <c r="A77" s="22" t="s">
        <v>109</v>
      </c>
      <c r="B77" s="54" t="s">
        <v>88</v>
      </c>
      <c r="C77" s="95">
        <f>SUM(C70:C76)</f>
        <v>5300.400613</v>
      </c>
      <c r="D77" s="95">
        <f>SUM(D70:D76)</f>
        <v>0</v>
      </c>
      <c r="E77" s="39"/>
      <c r="F77" s="100">
        <f>SUM(F70:F76)</f>
        <v>1</v>
      </c>
      <c r="G77" s="100">
        <f>SUM(G70:G76)</f>
        <v>0</v>
      </c>
      <c r="H77" s="20"/>
      <c r="L77" s="20"/>
      <c r="M77" s="20"/>
      <c r="N77" s="51"/>
    </row>
    <row r="78" hidden="1" outlineLevel="1">
      <c r="A78" s="22" t="s">
        <v>110</v>
      </c>
      <c r="B78" s="55" t="s">
        <v>111</v>
      </c>
      <c r="C78" s="95">
        <v>0</v>
      </c>
      <c r="D78" s="95" t="str">
        <f>IF($D$66="ND2","ND2","")</f>
        <v>ND2</v>
      </c>
      <c r="E78" s="39"/>
      <c r="F78" s="99">
        <v>0</v>
      </c>
      <c r="G78" s="99" t="str">
        <f>IF($D$66="ND2","ND2",IF(OR(D78="ND2",D78=""),"",D78/$D$77))</f>
        <v>ND2</v>
      </c>
      <c r="H78" s="20"/>
      <c r="L78" s="20"/>
      <c r="M78" s="20"/>
      <c r="N78" s="51"/>
    </row>
    <row r="79" hidden="1" outlineLevel="1">
      <c r="A79" s="22" t="s">
        <v>112</v>
      </c>
      <c r="B79" s="55" t="s">
        <v>113</v>
      </c>
      <c r="C79" s="95">
        <v>3.532949</v>
      </c>
      <c r="D79" s="95" t="s">
        <v>751</v>
      </c>
      <c r="E79" s="39"/>
      <c r="F79" s="99">
        <f>IF($C$77=0,"",IF(C79="","",C79/$C$77))</f>
        <v>0.0006665437686606048</v>
      </c>
      <c r="G79" s="99" t="str">
        <f>IF($D$66="ND2","ND2",IF(OR(D79="ND2",D79=""),"",D79/$D$77))</f>
        <v>ND2</v>
      </c>
      <c r="H79" s="20"/>
      <c r="L79" s="20"/>
      <c r="M79" s="20"/>
      <c r="N79" s="51"/>
    </row>
    <row r="80" hidden="1" outlineLevel="1">
      <c r="A80" s="22" t="s">
        <v>114</v>
      </c>
      <c r="B80" s="55" t="s">
        <v>115</v>
      </c>
      <c r="C80" s="95">
        <v>8.006684</v>
      </c>
      <c r="D80" s="95" t="s">
        <v>751</v>
      </c>
      <c r="E80" s="39"/>
      <c r="F80" s="99">
        <f>IF($C$77=0,"",IF(C80="","",C80/$C$77))</f>
        <v>0.0015105809135185836</v>
      </c>
      <c r="G80" s="99" t="str">
        <f>IF($D$66="ND2","ND2",IF(OR(D80="ND2",D80=""),"",D80/$D$77))</f>
        <v>ND2</v>
      </c>
      <c r="H80" s="20"/>
      <c r="L80" s="20"/>
      <c r="M80" s="20"/>
      <c r="N80" s="51"/>
    </row>
    <row r="81" hidden="1" outlineLevel="1">
      <c r="A81" s="22" t="s">
        <v>116</v>
      </c>
      <c r="B81" s="55" t="s">
        <v>117</v>
      </c>
      <c r="C81" s="95">
        <v>13.60026</v>
      </c>
      <c r="D81" s="95" t="s">
        <v>751</v>
      </c>
      <c r="E81" s="39"/>
      <c r="F81" s="99">
        <f>IF($C$77=0,"",IF(C81="","",C81/$C$77))</f>
        <v>0.0025658928433906288</v>
      </c>
      <c r="G81" s="99" t="str">
        <f>IF($D$66="ND2","ND2",IF(OR(D81="ND2",D81=""),"",D81/$D$77))</f>
        <v>ND2</v>
      </c>
      <c r="H81" s="20"/>
      <c r="L81" s="20"/>
      <c r="M81" s="20"/>
      <c r="N81" s="51"/>
    </row>
    <row r="82" hidden="1" outlineLevel="1">
      <c r="A82" s="22" t="s">
        <v>118</v>
      </c>
      <c r="B82" s="55" t="s">
        <v>119</v>
      </c>
      <c r="C82" s="95">
        <v>19.000852</v>
      </c>
      <c r="D82" s="95" t="s">
        <v>751</v>
      </c>
      <c r="E82" s="39"/>
      <c r="F82" s="99">
        <f>IF($C$77=0,"",IF(C82="","",C82/$C$77))</f>
        <v>0.0035847954498755543</v>
      </c>
      <c r="G82" s="99" t="str">
        <f>IF($D$66="ND2","ND2",IF(OR(D82="ND2",D82=""),"",D82/$D$77))</f>
        <v>ND2</v>
      </c>
      <c r="H82" s="20"/>
      <c r="L82" s="20"/>
      <c r="M82" s="20"/>
      <c r="N82" s="51"/>
    </row>
    <row r="83" hidden="1" outlineLevel="1">
      <c r="A83" s="22" t="s">
        <v>120</v>
      </c>
      <c r="B83" s="55"/>
      <c r="C83" s="46"/>
      <c r="D83" s="46"/>
      <c r="E83" s="39"/>
      <c r="F83" s="47"/>
      <c r="G83" s="47"/>
      <c r="H83" s="20"/>
      <c r="L83" s="20"/>
      <c r="M83" s="20"/>
      <c r="N83" s="51"/>
    </row>
    <row r="84" hidden="1" outlineLevel="1">
      <c r="A84" s="22" t="s">
        <v>121</v>
      </c>
      <c r="B84" s="55"/>
      <c r="C84" s="46"/>
      <c r="D84" s="46"/>
      <c r="E84" s="39"/>
      <c r="F84" s="47"/>
      <c r="G84" s="47"/>
      <c r="H84" s="20"/>
      <c r="L84" s="20"/>
      <c r="M84" s="20"/>
      <c r="N84" s="51"/>
    </row>
    <row r="85" hidden="1" outlineLevel="1">
      <c r="A85" s="22" t="s">
        <v>122</v>
      </c>
      <c r="B85" s="55"/>
      <c r="C85" s="46"/>
      <c r="D85" s="46"/>
      <c r="E85" s="39"/>
      <c r="F85" s="47"/>
      <c r="G85" s="47"/>
      <c r="H85" s="20"/>
      <c r="L85" s="20"/>
      <c r="M85" s="20"/>
      <c r="N85" s="51"/>
    </row>
    <row r="86" hidden="1" outlineLevel="1">
      <c r="A86" s="22" t="s">
        <v>123</v>
      </c>
      <c r="B86" s="54"/>
      <c r="C86" s="46"/>
      <c r="D86" s="46"/>
      <c r="E86" s="39"/>
      <c r="F86" s="47"/>
      <c r="G86" s="47"/>
      <c r="H86" s="20"/>
      <c r="L86" s="20"/>
      <c r="M86" s="20"/>
      <c r="N86" s="51"/>
    </row>
    <row r="87" hidden="1" outlineLevel="1">
      <c r="A87" s="22" t="s">
        <v>124</v>
      </c>
      <c r="B87" s="55"/>
      <c r="C87" s="46"/>
      <c r="D87" s="46"/>
      <c r="E87" s="39"/>
      <c r="F87" s="47"/>
      <c r="G87" s="47"/>
      <c r="H87" s="20"/>
      <c r="L87" s="20"/>
      <c r="M87" s="20"/>
      <c r="N87" s="51"/>
    </row>
    <row r="88" ht="15" customHeight="1" collapsed="1">
      <c r="A88" s="41"/>
      <c r="B88" s="42" t="s">
        <v>125</v>
      </c>
      <c r="C88" s="81" t="s">
        <v>934</v>
      </c>
      <c r="D88" s="81" t="s">
        <v>935</v>
      </c>
      <c r="E88" s="43"/>
      <c r="F88" s="44" t="s">
        <v>126</v>
      </c>
      <c r="G88" s="41" t="s">
        <v>127</v>
      </c>
      <c r="H88" s="20"/>
      <c r="L88" s="20"/>
      <c r="M88" s="20"/>
      <c r="N88" s="51"/>
    </row>
    <row r="89">
      <c r="A89" s="22" t="s">
        <v>128</v>
      </c>
      <c r="B89" s="39" t="s">
        <v>100</v>
      </c>
      <c r="C89" s="97">
        <v>3.537</v>
      </c>
      <c r="D89" s="97">
        <v>4.537</v>
      </c>
      <c r="E89" s="36"/>
      <c r="F89" s="105" t="s">
        <v>751</v>
      </c>
      <c r="G89" s="106" t="s">
        <v>751</v>
      </c>
      <c r="H89" s="20"/>
      <c r="L89" s="20"/>
      <c r="M89" s="20"/>
      <c r="N89" s="51"/>
    </row>
    <row r="90">
      <c r="B90" s="39"/>
      <c r="C90" s="97"/>
      <c r="D90" s="97"/>
      <c r="E90" s="36"/>
      <c r="F90" s="105"/>
      <c r="G90" s="106"/>
      <c r="H90" s="20"/>
      <c r="L90" s="20"/>
      <c r="M90" s="20"/>
      <c r="N90" s="51"/>
    </row>
    <row r="91">
      <c r="B91" s="39" t="s">
        <v>927</v>
      </c>
      <c r="C91" s="104"/>
      <c r="D91" s="104"/>
      <c r="E91" s="36"/>
      <c r="F91" s="106"/>
      <c r="G91" s="106"/>
      <c r="H91" s="20"/>
      <c r="L91" s="20"/>
      <c r="M91" s="20"/>
      <c r="N91" s="51"/>
    </row>
    <row r="92">
      <c r="A92" s="22" t="s">
        <v>129</v>
      </c>
      <c r="B92" s="39" t="s">
        <v>101</v>
      </c>
      <c r="C92" s="97"/>
      <c r="D92" s="97"/>
      <c r="E92" s="36"/>
      <c r="F92" s="106"/>
      <c r="G92" s="106"/>
      <c r="H92" s="20"/>
      <c r="L92" s="20"/>
      <c r="M92" s="20"/>
      <c r="N92" s="51"/>
    </row>
    <row r="93">
      <c r="A93" s="22" t="s">
        <v>130</v>
      </c>
      <c r="B93" s="18" t="s">
        <v>960</v>
      </c>
      <c r="C93" s="93">
        <v>1000</v>
      </c>
      <c r="D93" s="93" t="s">
        <v>751</v>
      </c>
      <c r="E93" s="18"/>
      <c r="F93" s="99">
        <f>IF($C$100=0,0,IF(C93="","",C93/$C$100))</f>
        <v>0.2222222222222222</v>
      </c>
      <c r="G93" s="99">
        <f>IF($D$100=0,0,IF(D93="","",D93/$D$100))</f>
        <v>0</v>
      </c>
      <c r="H93" s="20"/>
      <c r="L93" s="20"/>
      <c r="M93" s="20"/>
      <c r="N93" s="51"/>
    </row>
    <row r="94">
      <c r="A94" s="22" t="s">
        <v>131</v>
      </c>
      <c r="B94" s="18" t="s">
        <v>961</v>
      </c>
      <c r="C94" s="93">
        <v>0</v>
      </c>
      <c r="D94" s="93" t="s">
        <v>751</v>
      </c>
      <c r="E94" s="18"/>
      <c r="F94" s="99">
        <f>IF($C$100=0,0,IF(C94="","",C94/$C$100))</f>
        <v>0</v>
      </c>
      <c r="G94" s="99">
        <f>IF($D$100=0,0,IF(D94="","",D94/$D$100))</f>
        <v>0</v>
      </c>
      <c r="H94" s="20"/>
      <c r="L94" s="20"/>
      <c r="M94" s="20"/>
      <c r="N94" s="51"/>
    </row>
    <row r="95">
      <c r="A95" s="22" t="s">
        <v>132</v>
      </c>
      <c r="B95" s="18" t="s">
        <v>962</v>
      </c>
      <c r="C95" s="93">
        <v>0</v>
      </c>
      <c r="D95" s="93" t="s">
        <v>751</v>
      </c>
      <c r="E95" s="18"/>
      <c r="F95" s="99">
        <f>IF($C$100=0,0,IF(C95="","",C95/$C$100))</f>
        <v>0</v>
      </c>
      <c r="G95" s="99">
        <f>IF($D$100=0,0,IF(D95="","",D95/$D$100))</f>
        <v>0</v>
      </c>
      <c r="H95" s="20"/>
      <c r="L95" s="20"/>
      <c r="M95" s="20"/>
      <c r="N95" s="51"/>
    </row>
    <row r="96">
      <c r="A96" s="22" t="s">
        <v>133</v>
      </c>
      <c r="B96" s="18" t="s">
        <v>963</v>
      </c>
      <c r="C96" s="93">
        <v>0</v>
      </c>
      <c r="D96" s="93" t="s">
        <v>751</v>
      </c>
      <c r="E96" s="18"/>
      <c r="F96" s="99">
        <f>IF($C$100=0,0,IF(C96="","",C96/$C$100))</f>
        <v>0</v>
      </c>
      <c r="G96" s="99">
        <f>IF($D$100=0,0,IF(D96="","",D96/$D$100))</f>
        <v>0</v>
      </c>
      <c r="H96" s="20"/>
      <c r="L96" s="20"/>
      <c r="M96" s="20"/>
      <c r="N96" s="51"/>
    </row>
    <row r="97">
      <c r="A97" s="22" t="s">
        <v>134</v>
      </c>
      <c r="B97" s="18" t="s">
        <v>964</v>
      </c>
      <c r="C97" s="93">
        <v>3500</v>
      </c>
      <c r="D97" s="93" t="s">
        <v>751</v>
      </c>
      <c r="E97" s="18"/>
      <c r="F97" s="99">
        <f>IF($C$100=0,0,IF(C97="","",C97/$C$100))</f>
        <v>0.7777777777777778</v>
      </c>
      <c r="G97" s="99">
        <f>IF($D$100=0,0,IF(D97="","",D97/$D$100))</f>
        <v>0</v>
      </c>
      <c r="H97" s="20"/>
      <c r="L97" s="20"/>
      <c r="M97" s="20"/>
    </row>
    <row r="98">
      <c r="A98" s="22" t="s">
        <v>135</v>
      </c>
      <c r="B98" s="18" t="s">
        <v>965</v>
      </c>
      <c r="C98" s="93">
        <v>0</v>
      </c>
      <c r="D98" s="93" t="s">
        <v>751</v>
      </c>
      <c r="E98" s="18"/>
      <c r="F98" s="99">
        <f>IF($C$100=0,0,IF(C98="","",C98/$C$100))</f>
        <v>0</v>
      </c>
      <c r="G98" s="99">
        <f>IF($D$100=0,0,IF(D98="","",D98/$D$100))</f>
        <v>0</v>
      </c>
      <c r="H98" s="20"/>
      <c r="L98" s="20"/>
      <c r="M98" s="20"/>
    </row>
    <row r="99">
      <c r="A99" s="22" t="s">
        <v>136</v>
      </c>
      <c r="B99" s="18" t="s">
        <v>966</v>
      </c>
      <c r="C99" s="93">
        <v>0</v>
      </c>
      <c r="D99" s="93" t="s">
        <v>751</v>
      </c>
      <c r="E99" s="18"/>
      <c r="F99" s="99">
        <f>IF($C$100=0,0,IF(C99="","",C99/$C$100))</f>
        <v>0</v>
      </c>
      <c r="G99" s="99">
        <f>IF($D$100=0,0,IF(D99="","",D99/$D$100))</f>
        <v>0</v>
      </c>
      <c r="H99" s="20"/>
      <c r="L99" s="20"/>
      <c r="M99" s="20"/>
    </row>
    <row r="100">
      <c r="A100" s="22" t="s">
        <v>137</v>
      </c>
      <c r="B100" s="54" t="s">
        <v>88</v>
      </c>
      <c r="C100" s="95">
        <f>SUM(C93:C99)</f>
        <v>4500</v>
      </c>
      <c r="D100" s="95">
        <f>SUM(D93:D99)</f>
        <v>0</v>
      </c>
      <c r="E100" s="39"/>
      <c r="F100" s="100">
        <f>SUM(F93:F99)</f>
        <v>1</v>
      </c>
      <c r="G100" s="100">
        <f>SUM(G93:G99)</f>
        <v>0</v>
      </c>
      <c r="H100" s="20"/>
      <c r="L100" s="20"/>
      <c r="M100" s="20"/>
    </row>
    <row r="101" hidden="1" outlineLevel="1">
      <c r="A101" s="22" t="s">
        <v>138</v>
      </c>
      <c r="B101" s="55" t="s">
        <v>111</v>
      </c>
      <c r="C101" s="95"/>
      <c r="D101" s="95" t="str">
        <f>IF($D$89="ND2","ND2","")</f>
        <v/>
      </c>
      <c r="E101" s="39"/>
      <c r="F101" s="99" t="str">
        <f>IF($C$100=0,"",IF(C101="","",IF(C101="","",C101/$C$100)))</f>
        <v/>
      </c>
      <c r="G101" s="99" t="str">
        <f>IF($D$100=0,"",IF(D101="","",IF(D101="","",D101/$D$100)))</f>
        <v/>
      </c>
      <c r="H101" s="20"/>
      <c r="L101" s="20"/>
      <c r="M101" s="20"/>
    </row>
    <row r="102" hidden="1" outlineLevel="1">
      <c r="A102" s="22" t="s">
        <v>139</v>
      </c>
      <c r="B102" s="55" t="s">
        <v>113</v>
      </c>
      <c r="C102" s="95">
        <v>1000</v>
      </c>
      <c r="D102" s="95" t="s">
        <v>751</v>
      </c>
      <c r="E102" s="39"/>
      <c r="F102" s="99">
        <f>IF($C$100=0,"",IF(C102="","",IF(C102="","",C102/$C$100)))</f>
        <v>0.2222222222222222</v>
      </c>
      <c r="G102" s="99" t="str">
        <f>IF($D$100=0,"",IF(D102="","",IF(D102="","",D102/$D$100)))</f>
        <v/>
      </c>
      <c r="H102" s="20"/>
      <c r="L102" s="20"/>
      <c r="M102" s="20"/>
    </row>
    <row r="103" hidden="1" outlineLevel="1">
      <c r="A103" s="22" t="s">
        <v>140</v>
      </c>
      <c r="B103" s="55" t="s">
        <v>115</v>
      </c>
      <c r="C103" s="95"/>
      <c r="D103" s="95" t="s">
        <v>751</v>
      </c>
      <c r="E103" s="39"/>
      <c r="F103" s="99" t="str">
        <f>IF($C$100=0,"",IF(C103="","",IF(C103="","",C103/$C$100)))</f>
        <v/>
      </c>
      <c r="G103" s="99" t="str">
        <f>IF($D$100=0,"",IF(D103="","",IF(D103="","",D103/$D$100)))</f>
        <v/>
      </c>
      <c r="H103" s="20"/>
      <c r="L103" s="20"/>
      <c r="M103" s="20"/>
    </row>
    <row r="104" hidden="1" outlineLevel="1">
      <c r="A104" s="22" t="s">
        <v>141</v>
      </c>
      <c r="B104" s="55" t="s">
        <v>117</v>
      </c>
      <c r="C104" s="95"/>
      <c r="D104" s="95" t="s">
        <v>751</v>
      </c>
      <c r="E104" s="39"/>
      <c r="F104" s="99" t="str">
        <f>IF($C$100=0,"",IF(C104="","",IF(C104="","",C104/$C$100)))</f>
        <v/>
      </c>
      <c r="G104" s="99" t="str">
        <f>IF($D$100=0,"",IF(D104="","",IF(D104="","",D104/$D$100)))</f>
        <v/>
      </c>
      <c r="H104" s="20"/>
      <c r="L104" s="20"/>
      <c r="M104" s="20"/>
    </row>
    <row r="105" hidden="1" outlineLevel="1">
      <c r="A105" s="22" t="s">
        <v>142</v>
      </c>
      <c r="B105" s="55" t="s">
        <v>119</v>
      </c>
      <c r="C105" s="95"/>
      <c r="D105" s="95" t="s">
        <v>751</v>
      </c>
      <c r="E105" s="39"/>
      <c r="F105" s="99" t="str">
        <f>IF($C$100=0,"",IF(C105="","",IF(C105="","",C105/$C$100)))</f>
        <v/>
      </c>
      <c r="G105" s="99" t="str">
        <f>IF($D$100=0,"",IF(D105="","",IF(D105="","",D105/$D$100)))</f>
        <v/>
      </c>
      <c r="H105" s="20"/>
      <c r="L105" s="20"/>
      <c r="M105" s="20"/>
    </row>
    <row r="106" hidden="1" outlineLevel="1">
      <c r="A106" s="22" t="s">
        <v>143</v>
      </c>
      <c r="B106" s="55"/>
      <c r="C106" s="46"/>
      <c r="D106" s="46"/>
      <c r="E106" s="39"/>
      <c r="F106" s="47"/>
      <c r="G106" s="47"/>
      <c r="H106" s="20"/>
      <c r="L106" s="20"/>
      <c r="M106" s="20"/>
    </row>
    <row r="107" hidden="1" outlineLevel="1">
      <c r="A107" s="22" t="s">
        <v>144</v>
      </c>
      <c r="B107" s="55"/>
      <c r="C107" s="46"/>
      <c r="D107" s="46"/>
      <c r="E107" s="39"/>
      <c r="F107" s="47"/>
      <c r="G107" s="47"/>
      <c r="H107" s="20"/>
      <c r="L107" s="20"/>
      <c r="M107" s="20"/>
    </row>
    <row r="108" hidden="1" outlineLevel="1">
      <c r="A108" s="22" t="s">
        <v>145</v>
      </c>
      <c r="B108" s="54"/>
      <c r="C108" s="46"/>
      <c r="D108" s="46"/>
      <c r="E108" s="39"/>
      <c r="F108" s="47"/>
      <c r="G108" s="47"/>
      <c r="H108" s="20"/>
      <c r="L108" s="20"/>
      <c r="M108" s="20"/>
    </row>
    <row r="109" hidden="1" outlineLevel="1">
      <c r="A109" s="22" t="s">
        <v>146</v>
      </c>
      <c r="B109" s="55"/>
      <c r="C109" s="46"/>
      <c r="D109" s="46"/>
      <c r="E109" s="39"/>
      <c r="F109" s="47"/>
      <c r="G109" s="47"/>
      <c r="H109" s="20"/>
      <c r="L109" s="20"/>
      <c r="M109" s="20"/>
    </row>
    <row r="110" hidden="1" outlineLevel="1">
      <c r="A110" s="22" t="s">
        <v>147</v>
      </c>
      <c r="B110" s="55"/>
      <c r="C110" s="46"/>
      <c r="D110" s="46"/>
      <c r="E110" s="39"/>
      <c r="F110" s="47"/>
      <c r="G110" s="47"/>
      <c r="H110" s="20"/>
      <c r="L110" s="20"/>
      <c r="M110" s="20"/>
    </row>
    <row r="111" ht="15" customHeight="1" collapsed="1">
      <c r="A111" s="41"/>
      <c r="B111" s="98" t="s">
        <v>982</v>
      </c>
      <c r="C111" s="44" t="s">
        <v>148</v>
      </c>
      <c r="D111" s="44" t="s">
        <v>149</v>
      </c>
      <c r="E111" s="43"/>
      <c r="F111" s="44" t="s">
        <v>150</v>
      </c>
      <c r="G111" s="44" t="s">
        <v>151</v>
      </c>
      <c r="H111" s="20"/>
      <c r="L111" s="20"/>
      <c r="M111" s="20"/>
    </row>
    <row r="112" s="56" customFormat="1">
      <c r="A112" s="22" t="s">
        <v>152</v>
      </c>
      <c r="B112" s="39" t="s">
        <v>153</v>
      </c>
      <c r="C112" s="93">
        <v>5300.4006</v>
      </c>
      <c r="D112" s="93">
        <v>5300.4006</v>
      </c>
      <c r="E112" s="47"/>
      <c r="F112" s="99">
        <f>IF($C$131=0,0,IF(C112="","",C112/$C$131))</f>
        <v>1</v>
      </c>
      <c r="G112" s="99">
        <f>IF($D$131=0,0,IF(D112="","",D112/$D$131))</f>
        <v>1</v>
      </c>
      <c r="I112" s="22"/>
      <c r="J112" s="22"/>
      <c r="K112" s="22"/>
      <c r="L112" s="20" t="s">
        <v>969</v>
      </c>
      <c r="M112" s="20"/>
      <c r="N112" s="20"/>
    </row>
    <row r="113" s="56" customFormat="1">
      <c r="A113" s="22" t="s">
        <v>154</v>
      </c>
      <c r="B113" s="39" t="s">
        <v>970</v>
      </c>
      <c r="C113" s="93">
        <v>0</v>
      </c>
      <c r="D113" s="93">
        <v>0</v>
      </c>
      <c r="E113" s="47"/>
      <c r="F113" s="99">
        <f>IF($C$131=0,0,IF(C113="","",C113/$C$131))</f>
        <v>0</v>
      </c>
      <c r="G113" s="99">
        <f>IF($D$131=0,0,IF(D113="","",D113/$D$131))</f>
        <v>0</v>
      </c>
      <c r="I113" s="22"/>
      <c r="J113" s="22"/>
      <c r="K113" s="22"/>
      <c r="L113" s="39" t="s">
        <v>970</v>
      </c>
      <c r="M113" s="20"/>
      <c r="N113" s="20"/>
    </row>
    <row r="114" s="56" customFormat="1">
      <c r="A114" s="22" t="s">
        <v>155</v>
      </c>
      <c r="B114" s="39" t="s">
        <v>162</v>
      </c>
      <c r="C114" s="93">
        <v>0</v>
      </c>
      <c r="D114" s="93">
        <v>0</v>
      </c>
      <c r="E114" s="47"/>
      <c r="F114" s="99">
        <f>IF($C$131=0,0,IF(C114="","",C114/$C$131))</f>
        <v>0</v>
      </c>
      <c r="G114" s="99">
        <f>IF($D$131=0,0,IF(D114="","",D114/$D$131))</f>
        <v>0</v>
      </c>
      <c r="I114" s="22"/>
      <c r="J114" s="22"/>
      <c r="K114" s="22"/>
      <c r="L114" s="39" t="s">
        <v>162</v>
      </c>
      <c r="M114" s="20"/>
      <c r="N114" s="20"/>
    </row>
    <row r="115" s="56" customFormat="1">
      <c r="A115" s="22" t="s">
        <v>156</v>
      </c>
      <c r="B115" s="39" t="s">
        <v>971</v>
      </c>
      <c r="C115" s="93">
        <v>0</v>
      </c>
      <c r="D115" s="93">
        <v>0</v>
      </c>
      <c r="E115" s="47"/>
      <c r="F115" s="99">
        <f>IF($C$131=0,0,IF(C115="","",C115/$C$131))</f>
        <v>0</v>
      </c>
      <c r="G115" s="99">
        <f>IF($D$131=0,0,IF(D115="","",D115/$D$131))</f>
        <v>0</v>
      </c>
      <c r="I115" s="22"/>
      <c r="J115" s="22"/>
      <c r="K115" s="22"/>
      <c r="L115" s="39" t="s">
        <v>971</v>
      </c>
      <c r="M115" s="20"/>
      <c r="N115" s="20"/>
    </row>
    <row r="116" s="56" customFormat="1">
      <c r="A116" s="22" t="s">
        <v>158</v>
      </c>
      <c r="B116" s="39" t="s">
        <v>972</v>
      </c>
      <c r="C116" s="93">
        <v>0</v>
      </c>
      <c r="D116" s="93">
        <v>0</v>
      </c>
      <c r="E116" s="47"/>
      <c r="F116" s="99">
        <f>IF($C$131=0,0,IF(C116="","",C116/$C$131))</f>
        <v>0</v>
      </c>
      <c r="G116" s="99">
        <f>IF($D$131=0,0,IF(D116="","",D116/$D$131))</f>
        <v>0</v>
      </c>
      <c r="I116" s="22"/>
      <c r="J116" s="22"/>
      <c r="K116" s="22"/>
      <c r="L116" s="39" t="s">
        <v>972</v>
      </c>
      <c r="M116" s="20"/>
      <c r="N116" s="20"/>
    </row>
    <row r="117" s="56" customFormat="1">
      <c r="A117" s="22" t="s">
        <v>159</v>
      </c>
      <c r="B117" s="39" t="s">
        <v>164</v>
      </c>
      <c r="C117" s="93">
        <v>0</v>
      </c>
      <c r="D117" s="93">
        <v>0</v>
      </c>
      <c r="E117" s="39"/>
      <c r="F117" s="99">
        <f>IF($C$131=0,0,IF(C117="","",C117/$C$131))</f>
        <v>0</v>
      </c>
      <c r="G117" s="99">
        <f>IF($D$131=0,0,IF(D117="","",D117/$D$131))</f>
        <v>0</v>
      </c>
      <c r="I117" s="22"/>
      <c r="J117" s="22"/>
      <c r="K117" s="22"/>
      <c r="L117" s="39" t="s">
        <v>164</v>
      </c>
      <c r="M117" s="20"/>
      <c r="N117" s="20"/>
    </row>
    <row r="118">
      <c r="A118" s="22" t="s">
        <v>160</v>
      </c>
      <c r="B118" s="39" t="s">
        <v>166</v>
      </c>
      <c r="C118" s="93">
        <v>0</v>
      </c>
      <c r="D118" s="93">
        <v>0</v>
      </c>
      <c r="E118" s="39"/>
      <c r="F118" s="99">
        <f>IF($C$131=0,0,IF(C118="","",C118/$C$131))</f>
        <v>0</v>
      </c>
      <c r="G118" s="99">
        <f>IF($D$131=0,0,IF(D118="","",D118/$D$131))</f>
        <v>0</v>
      </c>
      <c r="L118" s="39" t="s">
        <v>166</v>
      </c>
      <c r="M118" s="20"/>
    </row>
    <row r="119">
      <c r="A119" s="22" t="s">
        <v>161</v>
      </c>
      <c r="B119" s="39" t="s">
        <v>973</v>
      </c>
      <c r="C119" s="93">
        <v>0</v>
      </c>
      <c r="D119" s="93">
        <v>0</v>
      </c>
      <c r="E119" s="39"/>
      <c r="F119" s="99">
        <f>IF($C$131=0,0,IF(C119="","",C119/$C$131))</f>
        <v>0</v>
      </c>
      <c r="G119" s="99">
        <f>IF($D$131=0,0,IF(D119="","",D119/$D$131))</f>
        <v>0</v>
      </c>
      <c r="L119" s="39" t="s">
        <v>973</v>
      </c>
      <c r="M119" s="20"/>
    </row>
    <row r="120">
      <c r="A120" s="22" t="s">
        <v>163</v>
      </c>
      <c r="B120" s="39" t="s">
        <v>168</v>
      </c>
      <c r="C120" s="93">
        <v>0</v>
      </c>
      <c r="D120" s="93">
        <v>0</v>
      </c>
      <c r="E120" s="39"/>
      <c r="F120" s="99">
        <f>IF($C$131=0,0,IF(C120="","",C120/$C$131))</f>
        <v>0</v>
      </c>
      <c r="G120" s="99">
        <f>IF($D$131=0,0,IF(D120="","",D120/$D$131))</f>
        <v>0</v>
      </c>
      <c r="L120" s="39" t="s">
        <v>168</v>
      </c>
      <c r="M120" s="20"/>
    </row>
    <row r="121">
      <c r="A121" s="22" t="s">
        <v>165</v>
      </c>
      <c r="B121" s="22" t="s">
        <v>1419</v>
      </c>
      <c r="C121" s="93">
        <v>0</v>
      </c>
      <c r="D121" s="93">
        <v>0</v>
      </c>
      <c r="F121" s="99">
        <f>IF($C$131=0,0,IF(C121="","",C121/$C$131))</f>
        <v>0</v>
      </c>
      <c r="G121" s="99">
        <f>IF($D$131=0,0,IF(D121="","",D121/$D$131))</f>
        <v>0</v>
      </c>
      <c r="L121" s="39"/>
      <c r="M121" s="20"/>
    </row>
    <row r="122">
      <c r="A122" s="22" t="s">
        <v>167</v>
      </c>
      <c r="B122" s="39" t="s">
        <v>979</v>
      </c>
      <c r="C122" s="93">
        <v>0</v>
      </c>
      <c r="D122" s="93">
        <v>0</v>
      </c>
      <c r="E122" s="39"/>
      <c r="F122" s="99">
        <f>IF($C$131=0,0,IF(C122="","",C122/$C$131))</f>
        <v>0</v>
      </c>
      <c r="G122" s="99">
        <f>IF($D$131=0,0,IF(D122="","",D122/$D$131))</f>
        <v>0</v>
      </c>
      <c r="L122" s="39" t="s">
        <v>170</v>
      </c>
      <c r="M122" s="20"/>
    </row>
    <row r="123">
      <c r="A123" s="22" t="s">
        <v>169</v>
      </c>
      <c r="B123" s="39" t="s">
        <v>170</v>
      </c>
      <c r="C123" s="93">
        <v>0</v>
      </c>
      <c r="D123" s="93">
        <v>0</v>
      </c>
      <c r="E123" s="39"/>
      <c r="F123" s="99">
        <f>IF($C$131=0,0,IF(C123="","",C123/$C$131))</f>
        <v>0</v>
      </c>
      <c r="G123" s="99">
        <f>IF($D$131=0,0,IF(D123="","",D123/$D$131))</f>
        <v>0</v>
      </c>
      <c r="L123" s="39" t="s">
        <v>157</v>
      </c>
      <c r="M123" s="20"/>
    </row>
    <row r="124">
      <c r="A124" s="22" t="s">
        <v>171</v>
      </c>
      <c r="B124" s="39" t="s">
        <v>157</v>
      </c>
      <c r="C124" s="93">
        <v>0</v>
      </c>
      <c r="D124" s="93">
        <v>0</v>
      </c>
      <c r="E124" s="39"/>
      <c r="F124" s="99">
        <f>IF($C$131=0,0,IF(C124="","",C124/$C$131))</f>
        <v>0</v>
      </c>
      <c r="G124" s="99">
        <f>IF($D$131=0,0,IF(D124="","",D124/$D$131))</f>
        <v>0</v>
      </c>
      <c r="L124" s="18" t="s">
        <v>975</v>
      </c>
      <c r="M124" s="20"/>
    </row>
    <row r="125">
      <c r="A125" s="22" t="s">
        <v>173</v>
      </c>
      <c r="B125" s="22" t="s">
        <v>1512</v>
      </c>
      <c r="C125" s="93">
        <v>0</v>
      </c>
      <c r="D125" s="93">
        <v>0</v>
      </c>
      <c r="E125" s="39"/>
      <c r="F125" s="99">
        <f>IF($C$131=0,"",IF(C125="","",IF(C125="","",C125/$C$131)))</f>
        <v>0</v>
      </c>
      <c r="G125" s="99">
        <f>IF($D$131=0,"",IF(D125="","",IF(D125="","",D125/$D$131)))</f>
        <v>0</v>
      </c>
      <c r="L125" s="39" t="s">
        <v>172</v>
      </c>
      <c r="M125" s="20"/>
    </row>
    <row r="126">
      <c r="A126" s="22" t="s">
        <v>175</v>
      </c>
      <c r="B126" s="18" t="s">
        <v>975</v>
      </c>
      <c r="C126" s="93">
        <v>0</v>
      </c>
      <c r="D126" s="93">
        <v>0</v>
      </c>
      <c r="E126" s="39"/>
      <c r="F126" s="99">
        <f>IF($C$131=0,"",IF(C126="","",IF(C126="","",C126/$C$131)))</f>
        <v>0</v>
      </c>
      <c r="G126" s="99">
        <f>IF($D$131=0,"",IF(D126="","",IF(D126="","",D126/$D$131)))</f>
        <v>0</v>
      </c>
      <c r="H126" s="51"/>
      <c r="L126" s="39" t="s">
        <v>174</v>
      </c>
      <c r="M126" s="20"/>
    </row>
    <row r="127">
      <c r="A127" s="22" t="s">
        <v>176</v>
      </c>
      <c r="B127" s="39" t="s">
        <v>172</v>
      </c>
      <c r="C127" s="93">
        <v>0</v>
      </c>
      <c r="D127" s="93">
        <v>0</v>
      </c>
      <c r="E127" s="39"/>
      <c r="F127" s="99">
        <f>IF($C$131=0,"",IF(C127="","",IF(C127="","",C127/$C$131)))</f>
        <v>0</v>
      </c>
      <c r="G127" s="99">
        <f>IF($D$131=0,"",IF(D127="","",IF(D127="","",D127/$D$131)))</f>
        <v>0</v>
      </c>
      <c r="H127" s="20"/>
      <c r="L127" s="39" t="s">
        <v>974</v>
      </c>
      <c r="M127" s="20"/>
    </row>
    <row r="128">
      <c r="A128" s="22" t="s">
        <v>976</v>
      </c>
      <c r="B128" s="39" t="s">
        <v>174</v>
      </c>
      <c r="C128" s="93">
        <v>0</v>
      </c>
      <c r="D128" s="93">
        <v>0</v>
      </c>
      <c r="E128" s="39"/>
      <c r="F128" s="99">
        <f>IF($C$131=0,"",IF(C128="","",IF(C128="","",C128/$C$131)))</f>
        <v>0</v>
      </c>
      <c r="G128" s="99">
        <f>IF($D$131=0,"",IF(D128="","",IF(D128="","",D128/$D$131)))</f>
        <v>0</v>
      </c>
      <c r="H128" s="20"/>
      <c r="L128" s="20"/>
      <c r="M128" s="20"/>
    </row>
    <row r="129">
      <c r="A129" s="22" t="s">
        <v>978</v>
      </c>
      <c r="B129" s="39" t="s">
        <v>974</v>
      </c>
      <c r="C129" s="93">
        <v>0</v>
      </c>
      <c r="D129" s="93">
        <v>0</v>
      </c>
      <c r="E129" s="39"/>
      <c r="F129" s="99">
        <f>IF($C$131=0,"",IF(C129="","",IF(C129="","",C129/$C$131)))</f>
        <v>0</v>
      </c>
      <c r="G129" s="99">
        <f>IF($D$131=0,"",IF(D129="","",IF(D129="","",D129/$D$131)))</f>
        <v>0</v>
      </c>
      <c r="H129" s="20"/>
      <c r="L129" s="20"/>
      <c r="M129" s="20"/>
    </row>
    <row r="130" outlineLevel="1">
      <c r="A130" s="22" t="s">
        <v>1420</v>
      </c>
      <c r="B130" s="39" t="s">
        <v>86</v>
      </c>
      <c r="C130" s="93">
        <v>0</v>
      </c>
      <c r="D130" s="93">
        <v>0</v>
      </c>
      <c r="E130" s="39"/>
      <c r="F130" s="99">
        <f>IF($C$131=0,"",IF(C130="","",IF(C130="","",C130/$C$131)))</f>
        <v>0</v>
      </c>
      <c r="G130" s="99">
        <f>IF($D$131=0,"",IF(D130="","",IF(D130="","",D130/$D$131)))</f>
        <v>0</v>
      </c>
      <c r="H130" s="20"/>
      <c r="L130" s="20"/>
      <c r="M130" s="20"/>
    </row>
    <row r="131" outlineLevel="1">
      <c r="A131" s="22" t="s">
        <v>177</v>
      </c>
      <c r="B131" s="54" t="s">
        <v>88</v>
      </c>
      <c r="C131" s="93">
        <f>SUM(C112:C130)</f>
        <v>5300.4006</v>
      </c>
      <c r="D131" s="93">
        <f>SUM(D112:D130)</f>
        <v>5300.4006</v>
      </c>
      <c r="E131" s="39"/>
      <c r="F131" s="107">
        <f>SUM(F112:F130)</f>
        <v>1</v>
      </c>
      <c r="G131" s="107">
        <f>SUM(G112:G130)</f>
        <v>1</v>
      </c>
      <c r="H131" s="20"/>
      <c r="L131" s="20"/>
      <c r="M131" s="20"/>
    </row>
    <row r="132" hidden="1" outlineLevel="1">
      <c r="A132" s="22" t="s">
        <v>178</v>
      </c>
      <c r="B132" s="50" t="s">
        <v>90</v>
      </c>
      <c r="C132" s="93"/>
      <c r="D132" s="93"/>
      <c r="E132" s="39"/>
      <c r="F132" s="99" t="str">
        <f>IF($C$131=0,"",IF(C132="","",C132/$C$131))</f>
        <v/>
      </c>
      <c r="G132" s="99" t="str">
        <f>IF($D$131=0,"",IF(D132="","",D132/$D$131))</f>
        <v/>
      </c>
      <c r="H132" s="20"/>
      <c r="L132" s="20"/>
      <c r="M132" s="20"/>
    </row>
    <row r="133" hidden="1" outlineLevel="1">
      <c r="A133" s="22" t="s">
        <v>179</v>
      </c>
      <c r="B133" s="50" t="s">
        <v>90</v>
      </c>
      <c r="C133" s="93"/>
      <c r="D133" s="93"/>
      <c r="E133" s="39"/>
      <c r="F133" s="99" t="str">
        <f>IF($C$131=0,"",IF(C133="","",C133/$C$131))</f>
        <v/>
      </c>
      <c r="G133" s="99" t="str">
        <f>IF($D$131=0,"",IF(D133="","",D132/$D$131))</f>
        <v/>
      </c>
      <c r="H133" s="20"/>
      <c r="L133" s="20"/>
      <c r="M133" s="20"/>
    </row>
    <row r="134" hidden="1" outlineLevel="1">
      <c r="A134" s="22" t="s">
        <v>180</v>
      </c>
      <c r="B134" s="50" t="s">
        <v>90</v>
      </c>
      <c r="C134" s="93"/>
      <c r="D134" s="93"/>
      <c r="E134" s="39"/>
      <c r="F134" s="99" t="str">
        <f>IF($C$131=0,"",IF(C134="","",C134/$C$131))</f>
        <v/>
      </c>
      <c r="G134" s="99" t="str">
        <f>IF($D$131=0,"",IF(D134="","",D132/$D$131))</f>
        <v/>
      </c>
      <c r="H134" s="20"/>
      <c r="L134" s="20"/>
      <c r="M134" s="20"/>
    </row>
    <row r="135" hidden="1" outlineLevel="1">
      <c r="A135" s="22" t="s">
        <v>181</v>
      </c>
      <c r="B135" s="50" t="s">
        <v>90</v>
      </c>
      <c r="C135" s="93"/>
      <c r="D135" s="93"/>
      <c r="E135" s="39"/>
      <c r="F135" s="99" t="str">
        <f>IF($C$131=0,"",IF(C135="","",C135/$C$131))</f>
        <v/>
      </c>
      <c r="G135" s="99" t="str">
        <f>IF($D$131=0,"",IF(D135="","",D132/$D$131))</f>
        <v/>
      </c>
      <c r="H135" s="20"/>
      <c r="L135" s="20"/>
      <c r="M135" s="20"/>
    </row>
    <row r="136" hidden="1" outlineLevel="1">
      <c r="A136" s="22" t="s">
        <v>182</v>
      </c>
      <c r="B136" s="50" t="s">
        <v>90</v>
      </c>
      <c r="C136" s="93"/>
      <c r="D136" s="93"/>
      <c r="E136" s="39"/>
      <c r="F136" s="99" t="str">
        <f>IF($C$131=0,"",IF(C136="","",C136/$C$131))</f>
        <v/>
      </c>
      <c r="G136" s="99" t="str">
        <f>IF($D$131=0,"",IF(D136="","",D132/$D$131))</f>
        <v/>
      </c>
      <c r="H136" s="20"/>
      <c r="L136" s="20"/>
      <c r="M136" s="20"/>
    </row>
    <row r="137" ht="15" customHeight="1">
      <c r="A137" s="41"/>
      <c r="B137" s="42" t="s">
        <v>183</v>
      </c>
      <c r="C137" s="44" t="s">
        <v>148</v>
      </c>
      <c r="D137" s="44" t="s">
        <v>149</v>
      </c>
      <c r="E137" s="43"/>
      <c r="F137" s="44" t="s">
        <v>150</v>
      </c>
      <c r="G137" s="44" t="s">
        <v>151</v>
      </c>
      <c r="H137" s="20"/>
      <c r="L137" s="20"/>
      <c r="M137" s="20"/>
    </row>
    <row r="138" s="56" customFormat="1">
      <c r="A138" s="22" t="s">
        <v>184</v>
      </c>
      <c r="B138" s="39" t="s">
        <v>153</v>
      </c>
      <c r="C138" s="93">
        <v>4500</v>
      </c>
      <c r="D138" s="93">
        <v>4500</v>
      </c>
      <c r="E138" s="47"/>
      <c r="F138" s="99">
        <f>IF($C$157=0,"",IF(C138="", "",C138/$C$157))</f>
        <v>1</v>
      </c>
      <c r="G138" s="99">
        <f>IF($D$157=0,"",IF(D138="", "",D138/$D$157))</f>
        <v>1</v>
      </c>
      <c r="H138" s="20"/>
      <c r="I138" s="22"/>
      <c r="J138" s="22"/>
      <c r="K138" s="22"/>
      <c r="L138" s="20"/>
      <c r="M138" s="20"/>
      <c r="N138" s="20"/>
    </row>
    <row r="139" s="56" customFormat="1">
      <c r="A139" s="22" t="s">
        <v>185</v>
      </c>
      <c r="B139" s="39" t="s">
        <v>970</v>
      </c>
      <c r="C139" s="93">
        <v>0</v>
      </c>
      <c r="D139" s="93">
        <v>0</v>
      </c>
      <c r="E139" s="47"/>
      <c r="F139" s="99">
        <f>IF($C$157=0,"",IF(C139="", "",C139/$C$157))</f>
        <v>0</v>
      </c>
      <c r="G139" s="99">
        <f>IF($D$157=0,"",IF(D139="", "",D139/$D$157))</f>
        <v>0</v>
      </c>
      <c r="H139" s="20"/>
      <c r="I139" s="22"/>
      <c r="J139" s="22"/>
      <c r="K139" s="22"/>
      <c r="L139" s="20"/>
      <c r="M139" s="20"/>
      <c r="N139" s="20"/>
    </row>
    <row r="140" s="56" customFormat="1">
      <c r="A140" s="22" t="s">
        <v>186</v>
      </c>
      <c r="B140" s="39" t="s">
        <v>162</v>
      </c>
      <c r="C140" s="93">
        <v>0</v>
      </c>
      <c r="D140" s="93">
        <v>0</v>
      </c>
      <c r="E140" s="47"/>
      <c r="F140" s="99">
        <f>IF($C$157=0,"",IF(C140="", "",C140/$C$157))</f>
        <v>0</v>
      </c>
      <c r="G140" s="99">
        <f>IF($D$157=0,"",IF(D140="", "",D140/$D$157))</f>
        <v>0</v>
      </c>
      <c r="H140" s="20"/>
      <c r="I140" s="22"/>
      <c r="J140" s="22"/>
      <c r="K140" s="22"/>
      <c r="L140" s="20"/>
      <c r="M140" s="20"/>
      <c r="N140" s="20"/>
    </row>
    <row r="141" s="56" customFormat="1">
      <c r="A141" s="22" t="s">
        <v>187</v>
      </c>
      <c r="B141" s="39" t="s">
        <v>971</v>
      </c>
      <c r="C141" s="93">
        <v>0</v>
      </c>
      <c r="D141" s="93">
        <v>0</v>
      </c>
      <c r="E141" s="47"/>
      <c r="F141" s="99">
        <f>IF($C$157=0,"",IF(C141="", "",C141/$C$157))</f>
        <v>0</v>
      </c>
      <c r="G141" s="99">
        <f>IF($D$157=0,"",IF(D141="", "",D141/$D$157))</f>
        <v>0</v>
      </c>
      <c r="H141" s="20"/>
      <c r="I141" s="22"/>
      <c r="J141" s="22"/>
      <c r="K141" s="22"/>
      <c r="L141" s="20"/>
      <c r="M141" s="20"/>
      <c r="N141" s="20"/>
    </row>
    <row r="142" s="56" customFormat="1">
      <c r="A142" s="22" t="s">
        <v>188</v>
      </c>
      <c r="B142" s="39" t="s">
        <v>972</v>
      </c>
      <c r="C142" s="93">
        <v>0</v>
      </c>
      <c r="D142" s="93">
        <v>0</v>
      </c>
      <c r="E142" s="47"/>
      <c r="F142" s="99">
        <f>IF($C$157=0,"",IF(C142="", "",C142/$C$157))</f>
        <v>0</v>
      </c>
      <c r="G142" s="99">
        <f>IF($D$157=0,"",IF(D142="", "",D142/$D$157))</f>
        <v>0</v>
      </c>
      <c r="H142" s="20"/>
      <c r="I142" s="22"/>
      <c r="J142" s="22"/>
      <c r="K142" s="22"/>
      <c r="L142" s="20"/>
      <c r="M142" s="20"/>
      <c r="N142" s="20"/>
    </row>
    <row r="143" s="56" customFormat="1">
      <c r="A143" s="22" t="s">
        <v>189</v>
      </c>
      <c r="B143" s="39" t="s">
        <v>164</v>
      </c>
      <c r="C143" s="93">
        <v>0</v>
      </c>
      <c r="D143" s="93">
        <v>0</v>
      </c>
      <c r="E143" s="39"/>
      <c r="F143" s="99">
        <f>IF($C$157=0,"",IF(C143="", "",C143/$C$157))</f>
        <v>0</v>
      </c>
      <c r="G143" s="99">
        <f>IF($D$157=0,"",IF(D143="", "",D143/$D$157))</f>
        <v>0</v>
      </c>
      <c r="H143" s="20"/>
      <c r="I143" s="22"/>
      <c r="J143" s="22"/>
      <c r="K143" s="22"/>
      <c r="L143" s="20"/>
      <c r="M143" s="20"/>
      <c r="N143" s="20"/>
    </row>
    <row r="144">
      <c r="A144" s="22" t="s">
        <v>190</v>
      </c>
      <c r="B144" s="39" t="s">
        <v>166</v>
      </c>
      <c r="C144" s="93">
        <v>0</v>
      </c>
      <c r="D144" s="93">
        <v>0</v>
      </c>
      <c r="E144" s="39"/>
      <c r="F144" s="99">
        <f>IF($C$157=0,"",IF(C144="", "",C144/$C$157))</f>
        <v>0</v>
      </c>
      <c r="G144" s="99">
        <f>IF($D$157=0,"",IF(D144="", "",D144/$D$157))</f>
        <v>0</v>
      </c>
      <c r="H144" s="20"/>
      <c r="L144" s="20"/>
      <c r="M144" s="20"/>
    </row>
    <row r="145">
      <c r="A145" s="22" t="s">
        <v>191</v>
      </c>
      <c r="B145" s="39" t="s">
        <v>973</v>
      </c>
      <c r="C145" s="93">
        <v>0</v>
      </c>
      <c r="D145" s="93">
        <v>0</v>
      </c>
      <c r="E145" s="39"/>
      <c r="F145" s="99">
        <f>IF($C$157=0,"",IF(C145="", "",C145/$C$157))</f>
        <v>0</v>
      </c>
      <c r="G145" s="99">
        <f>IF($D$157=0,"",IF(D145="", "",D145/$D$157))</f>
        <v>0</v>
      </c>
      <c r="H145" s="20"/>
      <c r="L145" s="20"/>
      <c r="M145" s="20"/>
      <c r="N145" s="51"/>
    </row>
    <row r="146">
      <c r="A146" s="22" t="s">
        <v>192</v>
      </c>
      <c r="B146" s="39" t="s">
        <v>168</v>
      </c>
      <c r="C146" s="93">
        <v>0</v>
      </c>
      <c r="D146" s="93">
        <v>0</v>
      </c>
      <c r="E146" s="39"/>
      <c r="F146" s="99">
        <f>IF($C$157=0,"",IF(C146="", "",C146/$C$157))</f>
        <v>0</v>
      </c>
      <c r="G146" s="99">
        <f>IF($D$157=0,"",IF(D146="", "",D146/$D$157))</f>
        <v>0</v>
      </c>
      <c r="H146" s="20"/>
      <c r="L146" s="20"/>
      <c r="M146" s="20"/>
      <c r="N146" s="51"/>
    </row>
    <row r="147">
      <c r="A147" s="22" t="s">
        <v>193</v>
      </c>
      <c r="B147" s="22" t="s">
        <v>1419</v>
      </c>
      <c r="C147" s="93">
        <v>0</v>
      </c>
      <c r="D147" s="93">
        <v>0</v>
      </c>
      <c r="F147" s="99">
        <f>IF($C$157=0,"",IF(C147="", "",C147/$C$157))</f>
        <v>0</v>
      </c>
      <c r="G147" s="99">
        <f>IF($D$157=0,"",IF(D147="", "",D147/$D$157))</f>
        <v>0</v>
      </c>
      <c r="H147" s="20"/>
      <c r="L147" s="20"/>
      <c r="M147" s="20"/>
      <c r="N147" s="51"/>
    </row>
    <row r="148">
      <c r="A148" s="22" t="s">
        <v>194</v>
      </c>
      <c r="B148" s="39" t="s">
        <v>979</v>
      </c>
      <c r="C148" s="93">
        <v>0</v>
      </c>
      <c r="D148" s="93">
        <v>0</v>
      </c>
      <c r="E148" s="39"/>
      <c r="F148" s="99">
        <f>IF($C$157=0,"",IF(C148="", "",C148/$C$157))</f>
        <v>0</v>
      </c>
      <c r="G148" s="99">
        <f>IF($D$157=0,"",IF(D148="", "",D148/$D$157))</f>
        <v>0</v>
      </c>
      <c r="H148" s="20"/>
      <c r="L148" s="20"/>
      <c r="M148" s="20"/>
      <c r="N148" s="51"/>
    </row>
    <row r="149">
      <c r="A149" s="22" t="s">
        <v>195</v>
      </c>
      <c r="B149" s="39" t="s">
        <v>170</v>
      </c>
      <c r="C149" s="93">
        <v>0</v>
      </c>
      <c r="D149" s="93">
        <v>0</v>
      </c>
      <c r="E149" s="39"/>
      <c r="F149" s="99">
        <f>IF($C$157=0,"",IF(C149="", "",C149/$C$157))</f>
        <v>0</v>
      </c>
      <c r="G149" s="99">
        <f>IF($D$157=0,"",IF(D149="", "",D149/$D$157))</f>
        <v>0</v>
      </c>
      <c r="H149" s="20"/>
      <c r="L149" s="20"/>
      <c r="M149" s="20"/>
      <c r="N149" s="51"/>
    </row>
    <row r="150">
      <c r="A150" s="22" t="s">
        <v>196</v>
      </c>
      <c r="B150" s="39" t="s">
        <v>157</v>
      </c>
      <c r="C150" s="93">
        <v>0</v>
      </c>
      <c r="D150" s="93">
        <v>0</v>
      </c>
      <c r="E150" s="39"/>
      <c r="F150" s="99">
        <f>IF($C$157=0,"",IF(C150="", "",C150/$C$157))</f>
        <v>0</v>
      </c>
      <c r="G150" s="99">
        <f>IF($D$157=0,"",IF(D150="", "",D150/$D$157))</f>
        <v>0</v>
      </c>
      <c r="H150" s="20"/>
      <c r="L150" s="20"/>
      <c r="M150" s="20"/>
      <c r="N150" s="51"/>
    </row>
    <row r="151">
      <c r="A151" s="22" t="s">
        <v>197</v>
      </c>
      <c r="B151" s="22" t="s">
        <v>1512</v>
      </c>
      <c r="C151" s="93">
        <v>0</v>
      </c>
      <c r="D151" s="93">
        <v>0</v>
      </c>
      <c r="E151" s="39"/>
      <c r="F151" s="99">
        <f>IF($C$157=0,"",IF(C151="", "",C151/$C$157))</f>
        <v>0</v>
      </c>
      <c r="G151" s="99">
        <f>IF($D$157=0,"",IF(D151="", "",D151/$D$157))</f>
        <v>0</v>
      </c>
      <c r="H151" s="20"/>
      <c r="L151" s="20"/>
      <c r="M151" s="20"/>
      <c r="N151" s="51"/>
    </row>
    <row r="152">
      <c r="A152" s="22" t="s">
        <v>198</v>
      </c>
      <c r="B152" s="18" t="s">
        <v>975</v>
      </c>
      <c r="C152" s="93">
        <v>0</v>
      </c>
      <c r="D152" s="93">
        <v>0</v>
      </c>
      <c r="E152" s="39"/>
      <c r="F152" s="99">
        <f>IF($C$157=0,"",IF(C152="", "",C152/$C$157))</f>
        <v>0</v>
      </c>
      <c r="G152" s="99">
        <f>IF($D$157=0,"",IF(D152="", "",D152/$D$157))</f>
        <v>0</v>
      </c>
      <c r="H152" s="20"/>
      <c r="L152" s="20"/>
      <c r="M152" s="20"/>
      <c r="N152" s="51"/>
    </row>
    <row r="153">
      <c r="A153" s="22" t="s">
        <v>199</v>
      </c>
      <c r="B153" s="39" t="s">
        <v>172</v>
      </c>
      <c r="C153" s="93">
        <v>0</v>
      </c>
      <c r="D153" s="93">
        <v>0</v>
      </c>
      <c r="E153" s="39"/>
      <c r="F153" s="99">
        <f>IF($C$157=0,"",IF(C153="", "",C153/$C$157))</f>
        <v>0</v>
      </c>
      <c r="G153" s="99">
        <f>IF($D$157=0,"",IF(D153="", "",D153/$D$157))</f>
        <v>0</v>
      </c>
      <c r="H153" s="20"/>
      <c r="L153" s="20"/>
      <c r="M153" s="20"/>
      <c r="N153" s="51"/>
    </row>
    <row r="154">
      <c r="A154" s="22" t="s">
        <v>977</v>
      </c>
      <c r="B154" s="39" t="s">
        <v>174</v>
      </c>
      <c r="C154" s="93">
        <v>0</v>
      </c>
      <c r="D154" s="93">
        <v>0</v>
      </c>
      <c r="E154" s="39"/>
      <c r="F154" s="99">
        <f>IF($C$157=0,"",IF(C154="", "",C154/$C$157))</f>
        <v>0</v>
      </c>
      <c r="G154" s="99">
        <f>IF($D$157=0,"",IF(D154="", "",D154/$D$157))</f>
        <v>0</v>
      </c>
      <c r="H154" s="20"/>
      <c r="L154" s="20"/>
      <c r="M154" s="20"/>
      <c r="N154" s="51"/>
    </row>
    <row r="155">
      <c r="A155" s="22" t="s">
        <v>980</v>
      </c>
      <c r="B155" s="39" t="s">
        <v>974</v>
      </c>
      <c r="C155" s="93">
        <v>0</v>
      </c>
      <c r="D155" s="93">
        <v>0</v>
      </c>
      <c r="E155" s="39"/>
      <c r="F155" s="99">
        <f>IF($C$157=0,"",IF(C155="", "",C155/$C$157))</f>
        <v>0</v>
      </c>
      <c r="G155" s="99">
        <f>IF($D$157=0,"",IF(D155="", "",D155/$D$157))</f>
        <v>0</v>
      </c>
      <c r="H155" s="20"/>
      <c r="L155" s="20"/>
      <c r="M155" s="20"/>
      <c r="N155" s="51"/>
    </row>
    <row r="156" outlineLevel="1">
      <c r="A156" s="22" t="s">
        <v>1421</v>
      </c>
      <c r="B156" s="39" t="s">
        <v>86</v>
      </c>
      <c r="C156" s="93">
        <v>0</v>
      </c>
      <c r="D156" s="93">
        <v>0</v>
      </c>
      <c r="E156" s="39"/>
      <c r="F156" s="99">
        <f>IF($C$157=0,"",IF(C156="", "",C156/$C$157))</f>
        <v>0</v>
      </c>
      <c r="G156" s="99">
        <f>IF($D$157=0,"",IF(D156="", "",D156/$D$157))</f>
        <v>0</v>
      </c>
      <c r="H156" s="20"/>
      <c r="L156" s="20"/>
      <c r="M156" s="20"/>
      <c r="N156" s="51"/>
    </row>
    <row r="157" outlineLevel="1">
      <c r="A157" s="22" t="s">
        <v>200</v>
      </c>
      <c r="B157" s="54" t="s">
        <v>88</v>
      </c>
      <c r="C157" s="93">
        <f>SUM(C138:C156)</f>
        <v>4500</v>
      </c>
      <c r="D157" s="93">
        <f>SUM(D138:D156)</f>
        <v>4500</v>
      </c>
      <c r="E157" s="39"/>
      <c r="F157" s="107">
        <f>SUM(F138:F156)</f>
        <v>1</v>
      </c>
      <c r="G157" s="107">
        <f>SUM(G138:G156)</f>
        <v>1</v>
      </c>
      <c r="H157" s="20"/>
      <c r="L157" s="20"/>
      <c r="M157" s="20"/>
      <c r="N157" s="51"/>
    </row>
    <row r="158" hidden="1" outlineLevel="1">
      <c r="A158" s="22" t="s">
        <v>201</v>
      </c>
      <c r="B158" s="50" t="s">
        <v>90</v>
      </c>
      <c r="C158" s="93"/>
      <c r="D158" s="93"/>
      <c r="E158" s="39"/>
      <c r="F158" s="99" t="str">
        <f>IF($C$157=0,"",IF(C158="","",C158/$C$157))</f>
        <v/>
      </c>
      <c r="G158" s="99" t="str">
        <f>IF($D$157=0,"",IF(D158="","",D158/$D$157))</f>
        <v/>
      </c>
      <c r="H158" s="20"/>
      <c r="L158" s="20"/>
      <c r="M158" s="20"/>
      <c r="N158" s="51"/>
    </row>
    <row r="159" hidden="1" outlineLevel="1">
      <c r="A159" s="22" t="s">
        <v>202</v>
      </c>
      <c r="B159" s="50" t="s">
        <v>90</v>
      </c>
      <c r="C159" s="93"/>
      <c r="D159" s="93"/>
      <c r="E159" s="39"/>
      <c r="F159" s="99" t="str">
        <f>IF($C$157=0,"",IF(C159="","",C159/$C$157))</f>
        <v/>
      </c>
      <c r="G159" s="99" t="str">
        <f>IF($D$157=0,"",IF(D159="","",D159/$D$157))</f>
        <v/>
      </c>
      <c r="H159" s="20"/>
      <c r="L159" s="20"/>
      <c r="M159" s="20"/>
      <c r="N159" s="51"/>
    </row>
    <row r="160" hidden="1" outlineLevel="1">
      <c r="A160" s="22" t="s">
        <v>203</v>
      </c>
      <c r="B160" s="50" t="s">
        <v>90</v>
      </c>
      <c r="C160" s="93"/>
      <c r="D160" s="93"/>
      <c r="E160" s="39"/>
      <c r="F160" s="99" t="str">
        <f>IF($C$157=0,"",IF(C160="","",C160/$C$157))</f>
        <v/>
      </c>
      <c r="G160" s="99" t="str">
        <f>IF($D$157=0,"",IF(D160="","",D160/$D$157))</f>
        <v/>
      </c>
      <c r="H160" s="20"/>
      <c r="L160" s="20"/>
      <c r="M160" s="20"/>
      <c r="N160" s="51"/>
    </row>
    <row r="161" hidden="1" outlineLevel="1">
      <c r="A161" s="22" t="s">
        <v>204</v>
      </c>
      <c r="B161" s="50" t="s">
        <v>90</v>
      </c>
      <c r="C161" s="93"/>
      <c r="D161" s="93"/>
      <c r="E161" s="39"/>
      <c r="F161" s="99" t="str">
        <f>IF($C$157=0,"",IF(C161="","",C161/$C$157))</f>
        <v/>
      </c>
      <c r="G161" s="99" t="str">
        <f>IF($D$157=0,"",IF(D161="","",D161/$D$157))</f>
        <v/>
      </c>
      <c r="H161" s="20"/>
      <c r="L161" s="20"/>
      <c r="M161" s="20"/>
      <c r="N161" s="51"/>
    </row>
    <row r="162" hidden="1" outlineLevel="1">
      <c r="A162" s="22" t="s">
        <v>205</v>
      </c>
      <c r="B162" s="50" t="s">
        <v>90</v>
      </c>
      <c r="C162" s="93"/>
      <c r="D162" s="93"/>
      <c r="E162" s="39"/>
      <c r="F162" s="99" t="str">
        <f>IF($C$157=0,"",IF(C162="","",C162/$C$157))</f>
        <v/>
      </c>
      <c r="G162" s="99" t="str">
        <f>IF($D$157=0,"",IF(D162="","",D162/$D$157))</f>
        <v/>
      </c>
      <c r="H162" s="20"/>
      <c r="L162" s="20"/>
      <c r="M162" s="20"/>
      <c r="N162" s="51"/>
    </row>
    <row r="163" ht="15" customHeight="1">
      <c r="A163" s="41"/>
      <c r="B163" s="42" t="s">
        <v>206</v>
      </c>
      <c r="C163" s="81" t="s">
        <v>148</v>
      </c>
      <c r="D163" s="81" t="s">
        <v>149</v>
      </c>
      <c r="E163" s="43"/>
      <c r="F163" s="81" t="s">
        <v>150</v>
      </c>
      <c r="G163" s="81" t="s">
        <v>151</v>
      </c>
      <c r="H163" s="20"/>
      <c r="L163" s="20"/>
      <c r="M163" s="20"/>
      <c r="N163" s="51"/>
    </row>
    <row r="164">
      <c r="A164" s="22" t="s">
        <v>208</v>
      </c>
      <c r="B164" s="20" t="s">
        <v>209</v>
      </c>
      <c r="C164" s="93">
        <v>0</v>
      </c>
      <c r="D164" s="93">
        <v>0</v>
      </c>
      <c r="E164" s="58"/>
      <c r="F164" s="99">
        <f>IF($C$167=0,0,IF(C164="","",C164/$C$167))</f>
        <v>0</v>
      </c>
      <c r="G164" s="99">
        <f>IF($D$167=0,0,IF(D164="","",D164/$D$167))</f>
        <v>0</v>
      </c>
      <c r="H164" s="20"/>
      <c r="L164" s="20"/>
      <c r="M164" s="20"/>
      <c r="N164" s="51"/>
    </row>
    <row r="165">
      <c r="A165" s="22" t="s">
        <v>210</v>
      </c>
      <c r="B165" s="20" t="s">
        <v>211</v>
      </c>
      <c r="C165" s="93">
        <v>4500</v>
      </c>
      <c r="D165" s="93">
        <v>4500</v>
      </c>
      <c r="E165" s="58"/>
      <c r="F165" s="99">
        <f>IF($C$167=0,0,IF(C165="","",C165/$C$167))</f>
        <v>1</v>
      </c>
      <c r="G165" s="99">
        <f>IF($D$167=0,0,IF(D165="","",D165/$D$167))</f>
        <v>1</v>
      </c>
      <c r="H165" s="20"/>
      <c r="L165" s="20"/>
      <c r="M165" s="20"/>
      <c r="N165" s="51"/>
    </row>
    <row r="166">
      <c r="A166" s="22" t="s">
        <v>212</v>
      </c>
      <c r="B166" s="20" t="s">
        <v>86</v>
      </c>
      <c r="C166" s="93">
        <v>0</v>
      </c>
      <c r="D166" s="93">
        <v>0</v>
      </c>
      <c r="E166" s="58"/>
      <c r="F166" s="99">
        <f>IF($C$167=0,0,IF(C166="","",C166/$C$167))</f>
        <v>0</v>
      </c>
      <c r="G166" s="99">
        <f>IF($D$167=0,0,IF(D166="","",D166/$D$167))</f>
        <v>0</v>
      </c>
      <c r="H166" s="20"/>
      <c r="L166" s="20"/>
      <c r="M166" s="20"/>
      <c r="N166" s="51"/>
    </row>
    <row r="167">
      <c r="A167" s="22" t="s">
        <v>213</v>
      </c>
      <c r="B167" s="59" t="s">
        <v>88</v>
      </c>
      <c r="C167" s="102">
        <f>SUM(C164:C166)</f>
        <v>4500</v>
      </c>
      <c r="D167" s="102">
        <f>SUM(D164:D166)</f>
        <v>4500</v>
      </c>
      <c r="E167" s="58"/>
      <c r="F167" s="101">
        <f>SUM(F164:F166)</f>
        <v>1</v>
      </c>
      <c r="G167" s="101">
        <f>SUM(G164:G166)</f>
        <v>1</v>
      </c>
      <c r="H167" s="20"/>
      <c r="L167" s="20"/>
      <c r="M167" s="20"/>
      <c r="N167" s="51"/>
    </row>
    <row r="168" hidden="1" outlineLevel="1">
      <c r="A168" s="22" t="s">
        <v>214</v>
      </c>
      <c r="B168" s="59"/>
      <c r="C168" s="102"/>
      <c r="D168" s="102"/>
      <c r="E168" s="58"/>
      <c r="F168" s="58"/>
      <c r="G168" s="18"/>
      <c r="H168" s="20"/>
      <c r="L168" s="20"/>
      <c r="M168" s="20"/>
      <c r="N168" s="51"/>
    </row>
    <row r="169" hidden="1" outlineLevel="1">
      <c r="A169" s="22" t="s">
        <v>215</v>
      </c>
      <c r="B169" s="59"/>
      <c r="C169" s="102"/>
      <c r="D169" s="102"/>
      <c r="E169" s="58"/>
      <c r="F169" s="58"/>
      <c r="G169" s="18"/>
      <c r="H169" s="20"/>
      <c r="L169" s="20"/>
      <c r="M169" s="20"/>
      <c r="N169" s="51"/>
    </row>
    <row r="170" hidden="1" outlineLevel="1">
      <c r="A170" s="22" t="s">
        <v>216</v>
      </c>
      <c r="B170" s="59"/>
      <c r="C170" s="102"/>
      <c r="D170" s="102"/>
      <c r="E170" s="58"/>
      <c r="F170" s="58"/>
      <c r="G170" s="18"/>
      <c r="H170" s="20"/>
      <c r="L170" s="20"/>
      <c r="M170" s="20"/>
      <c r="N170" s="51"/>
    </row>
    <row r="171" hidden="1" outlineLevel="1">
      <c r="A171" s="22" t="s">
        <v>217</v>
      </c>
      <c r="B171" s="59"/>
      <c r="C171" s="102"/>
      <c r="D171" s="102"/>
      <c r="E171" s="58"/>
      <c r="F171" s="58"/>
      <c r="G171" s="18"/>
      <c r="H171" s="20"/>
      <c r="L171" s="20"/>
      <c r="M171" s="20"/>
      <c r="N171" s="51"/>
    </row>
    <row r="172" hidden="1" outlineLevel="1">
      <c r="A172" s="22" t="s">
        <v>218</v>
      </c>
      <c r="B172" s="59"/>
      <c r="C172" s="102"/>
      <c r="D172" s="102"/>
      <c r="E172" s="58"/>
      <c r="F172" s="58"/>
      <c r="G172" s="18"/>
      <c r="H172" s="20"/>
      <c r="L172" s="20"/>
      <c r="M172" s="20"/>
      <c r="N172" s="51"/>
    </row>
    <row r="173" ht="15" customHeight="1" collapsed="1">
      <c r="A173" s="41"/>
      <c r="B173" s="42" t="s">
        <v>219</v>
      </c>
      <c r="C173" s="41" t="s">
        <v>58</v>
      </c>
      <c r="D173" s="41"/>
      <c r="E173" s="43"/>
      <c r="F173" s="44" t="s">
        <v>220</v>
      </c>
      <c r="G173" s="44"/>
      <c r="H173" s="20"/>
      <c r="L173" s="20"/>
      <c r="M173" s="20"/>
      <c r="N173" s="51"/>
    </row>
    <row r="174" ht="15" customHeight="1">
      <c r="A174" s="22" t="s">
        <v>221</v>
      </c>
      <c r="B174" s="39" t="s">
        <v>222</v>
      </c>
      <c r="C174" s="93">
        <v>0</v>
      </c>
      <c r="D174" s="36"/>
      <c r="E174" s="28"/>
      <c r="F174" s="99">
        <f>IF($C$179=0,0,IF(C174="","",C174/$C$179))</f>
        <v>0</v>
      </c>
      <c r="G174" s="47"/>
      <c r="H174" s="20"/>
      <c r="L174" s="20"/>
      <c r="M174" s="20"/>
      <c r="N174" s="51"/>
    </row>
    <row r="175" ht="30.75" customHeight="1">
      <c r="A175" s="22" t="s">
        <v>8</v>
      </c>
      <c r="B175" s="39" t="s">
        <v>922</v>
      </c>
      <c r="C175" s="93">
        <v>0</v>
      </c>
      <c r="E175" s="49"/>
      <c r="F175" s="99" t="str">
        <f>IF($C$179=0,"",IF(C175="","",C175/$C$179))</f>
        <v/>
      </c>
      <c r="G175" s="47"/>
      <c r="H175" s="20"/>
      <c r="L175" s="20"/>
      <c r="M175" s="20"/>
      <c r="N175" s="51"/>
    </row>
    <row r="176">
      <c r="A176" s="22" t="s">
        <v>223</v>
      </c>
      <c r="B176" s="39" t="s">
        <v>224</v>
      </c>
      <c r="C176" s="93">
        <v>0</v>
      </c>
      <c r="E176" s="49"/>
      <c r="F176" s="99" t="str">
        <f>IF($C$179=0,"",IF(C176="","",C176/$C$179))</f>
        <v/>
      </c>
      <c r="G176" s="47"/>
      <c r="H176" s="20"/>
      <c r="L176" s="20"/>
      <c r="M176" s="20"/>
      <c r="N176" s="51"/>
    </row>
    <row r="177">
      <c r="A177" s="22" t="s">
        <v>225</v>
      </c>
      <c r="B177" s="39" t="s">
        <v>226</v>
      </c>
      <c r="C177" s="93">
        <v>0</v>
      </c>
      <c r="E177" s="49"/>
      <c r="F177" s="99" t="str">
        <f>IF($C$179=0,"",IF(C177="","",C177/$C$179))</f>
        <v/>
      </c>
      <c r="G177" s="47"/>
      <c r="H177" s="20"/>
      <c r="L177" s="20"/>
      <c r="M177" s="20"/>
      <c r="N177" s="51"/>
    </row>
    <row r="178">
      <c r="A178" s="22" t="s">
        <v>227</v>
      </c>
      <c r="B178" s="39" t="s">
        <v>86</v>
      </c>
      <c r="C178" s="93">
        <v>0</v>
      </c>
      <c r="E178" s="49"/>
      <c r="F178" s="99" t="str">
        <f>IF($C$179=0,"",IF(C178="","",C178/$C$179))</f>
        <v/>
      </c>
      <c r="G178" s="47"/>
      <c r="H178" s="20"/>
      <c r="L178" s="20"/>
      <c r="M178" s="20"/>
      <c r="N178" s="51"/>
    </row>
    <row r="179">
      <c r="A179" s="22" t="s">
        <v>9</v>
      </c>
      <c r="B179" s="54" t="s">
        <v>88</v>
      </c>
      <c r="C179" s="95">
        <f>SUM(C174:C178)</f>
        <v>0</v>
      </c>
      <c r="E179" s="49"/>
      <c r="F179" s="100">
        <f>SUM(F174:F178)</f>
        <v>0</v>
      </c>
      <c r="G179" s="47"/>
      <c r="H179" s="20"/>
      <c r="L179" s="20"/>
      <c r="M179" s="20"/>
      <c r="N179" s="51"/>
    </row>
    <row r="180" hidden="1" outlineLevel="1">
      <c r="A180" s="22" t="s">
        <v>228</v>
      </c>
      <c r="B180" s="60" t="s">
        <v>229</v>
      </c>
      <c r="C180" s="93"/>
      <c r="E180" s="49"/>
      <c r="F180" s="99" t="str">
        <f>IF($C$179=0,"",IF(C180="","",C180/$C$179))</f>
        <v/>
      </c>
      <c r="G180" s="47"/>
      <c r="H180" s="20"/>
      <c r="L180" s="20"/>
      <c r="M180" s="20"/>
      <c r="N180" s="51"/>
    </row>
    <row r="181" s="60" customFormat="1" ht="30" hidden="1" outlineLevel="1">
      <c r="A181" s="22" t="s">
        <v>230</v>
      </c>
      <c r="B181" s="60" t="s">
        <v>231</v>
      </c>
      <c r="C181" s="103"/>
      <c r="F181" s="99" t="str">
        <f>IF($C$179=0,"",IF(C181="","",C181/$C$179))</f>
        <v/>
      </c>
    </row>
    <row r="182" ht="30" hidden="1" outlineLevel="1">
      <c r="A182" s="22" t="s">
        <v>232</v>
      </c>
      <c r="B182" s="60" t="s">
        <v>233</v>
      </c>
      <c r="C182" s="93"/>
      <c r="E182" s="49"/>
      <c r="F182" s="99" t="str">
        <f>IF($C$179=0,"",IF(C182="","",C182/$C$179))</f>
        <v/>
      </c>
      <c r="G182" s="47"/>
      <c r="H182" s="20"/>
      <c r="L182" s="20"/>
      <c r="M182" s="20"/>
      <c r="N182" s="51"/>
    </row>
    <row r="183" hidden="1" outlineLevel="1">
      <c r="A183" s="22" t="s">
        <v>234</v>
      </c>
      <c r="B183" s="60" t="s">
        <v>235</v>
      </c>
      <c r="C183" s="93"/>
      <c r="E183" s="49"/>
      <c r="F183" s="99" t="str">
        <f>IF($C$179=0,"",IF(C183="","",C183/$C$179))</f>
        <v/>
      </c>
      <c r="G183" s="47"/>
      <c r="H183" s="20"/>
      <c r="L183" s="20"/>
      <c r="M183" s="20"/>
      <c r="N183" s="51"/>
    </row>
    <row r="184" s="60" customFormat="1" ht="30" hidden="1" outlineLevel="1">
      <c r="A184" s="22" t="s">
        <v>236</v>
      </c>
      <c r="B184" s="60" t="s">
        <v>237</v>
      </c>
      <c r="C184" s="103"/>
      <c r="F184" s="99" t="str">
        <f>IF($C$179=0,"",IF(C184="","",C184/$C$179))</f>
        <v/>
      </c>
    </row>
    <row r="185" ht="30" hidden="1" outlineLevel="1">
      <c r="A185" s="22" t="s">
        <v>238</v>
      </c>
      <c r="B185" s="60" t="s">
        <v>239</v>
      </c>
      <c r="C185" s="93"/>
      <c r="E185" s="49"/>
      <c r="F185" s="99" t="str">
        <f>IF($C$179=0,"",IF(C185="","",C185/$C$179))</f>
        <v/>
      </c>
      <c r="G185" s="47"/>
      <c r="H185" s="20"/>
      <c r="L185" s="20"/>
      <c r="M185" s="20"/>
      <c r="N185" s="51"/>
    </row>
    <row r="186" hidden="1" outlineLevel="1">
      <c r="A186" s="22" t="s">
        <v>240</v>
      </c>
      <c r="B186" s="60" t="s">
        <v>241</v>
      </c>
      <c r="C186" s="93"/>
      <c r="E186" s="49"/>
      <c r="F186" s="99" t="str">
        <f>IF($C$179=0,"",IF(C186="","",C186/$C$179))</f>
        <v/>
      </c>
      <c r="G186" s="47"/>
      <c r="H186" s="20"/>
      <c r="L186" s="20"/>
      <c r="M186" s="20"/>
      <c r="N186" s="51"/>
    </row>
    <row r="187" hidden="1" outlineLevel="1">
      <c r="A187" s="22" t="s">
        <v>242</v>
      </c>
      <c r="B187" s="60" t="s">
        <v>243</v>
      </c>
      <c r="C187" s="93"/>
      <c r="E187" s="49"/>
      <c r="F187" s="99" t="str">
        <f>IF($C$179=0,"",IF(C187="","",C187/$C$179))</f>
        <v/>
      </c>
      <c r="G187" s="47"/>
      <c r="H187" s="20"/>
      <c r="L187" s="20"/>
      <c r="M187" s="20"/>
      <c r="N187" s="51"/>
    </row>
    <row r="188" hidden="1" outlineLevel="1">
      <c r="A188" s="22" t="s">
        <v>244</v>
      </c>
      <c r="B188" s="60"/>
      <c r="E188" s="49"/>
      <c r="F188" s="47"/>
      <c r="G188" s="47"/>
      <c r="H188" s="20"/>
      <c r="L188" s="20"/>
      <c r="M188" s="20"/>
      <c r="N188" s="51"/>
    </row>
    <row r="189" hidden="1" outlineLevel="1">
      <c r="A189" s="22" t="s">
        <v>245</v>
      </c>
      <c r="B189" s="60"/>
      <c r="E189" s="49"/>
      <c r="F189" s="47"/>
      <c r="G189" s="47"/>
      <c r="H189" s="20"/>
      <c r="L189" s="20"/>
      <c r="M189" s="20"/>
      <c r="N189" s="51"/>
    </row>
    <row r="190" hidden="1" outlineLevel="1">
      <c r="A190" s="22" t="s">
        <v>246</v>
      </c>
      <c r="B190" s="60"/>
      <c r="E190" s="49"/>
      <c r="F190" s="47"/>
      <c r="G190" s="47"/>
      <c r="H190" s="20"/>
      <c r="L190" s="20"/>
      <c r="M190" s="20"/>
      <c r="N190" s="51"/>
    </row>
    <row r="191" hidden="1" outlineLevel="1">
      <c r="A191" s="22" t="s">
        <v>247</v>
      </c>
      <c r="B191" s="50"/>
      <c r="E191" s="49"/>
      <c r="F191" s="47"/>
      <c r="G191" s="47"/>
      <c r="H191" s="20"/>
      <c r="L191" s="20"/>
      <c r="M191" s="20"/>
      <c r="N191" s="51"/>
    </row>
    <row r="192" ht="15" customHeight="1" collapsed="1">
      <c r="A192" s="41"/>
      <c r="B192" s="42" t="s">
        <v>248</v>
      </c>
      <c r="C192" s="41" t="s">
        <v>58</v>
      </c>
      <c r="D192" s="41"/>
      <c r="E192" s="43"/>
      <c r="F192" s="44" t="s">
        <v>220</v>
      </c>
      <c r="G192" s="44"/>
      <c r="H192" s="20"/>
      <c r="L192" s="20"/>
      <c r="M192" s="20"/>
      <c r="N192" s="51"/>
    </row>
    <row r="193">
      <c r="A193" s="22" t="s">
        <v>249</v>
      </c>
      <c r="B193" s="39" t="s">
        <v>250</v>
      </c>
      <c r="C193" s="93">
        <v>0</v>
      </c>
      <c r="E193" s="46"/>
      <c r="F193" s="99" t="str">
        <f>IF($C$209=0,"",IF(C193="", "",C193/$C$209))</f>
        <v/>
      </c>
      <c r="G193" s="47"/>
      <c r="H193" s="20"/>
      <c r="L193" s="20"/>
      <c r="M193" s="20"/>
      <c r="N193" s="51"/>
    </row>
    <row r="194">
      <c r="A194" s="22" t="s">
        <v>251</v>
      </c>
      <c r="B194" s="39" t="s">
        <v>252</v>
      </c>
      <c r="C194" s="93">
        <v>0</v>
      </c>
      <c r="E194" s="49"/>
      <c r="F194" s="99" t="str">
        <f>IF($C$209=0,"",IF(C194="", "",C194/$C$209))</f>
        <v/>
      </c>
      <c r="G194" s="49"/>
      <c r="H194" s="20"/>
      <c r="L194" s="20"/>
      <c r="M194" s="20"/>
      <c r="N194" s="51"/>
    </row>
    <row r="195">
      <c r="A195" s="22" t="s">
        <v>253</v>
      </c>
      <c r="B195" s="39" t="s">
        <v>254</v>
      </c>
      <c r="C195" s="93">
        <v>0</v>
      </c>
      <c r="E195" s="49"/>
      <c r="F195" s="99" t="str">
        <f>IF($C$209=0,"",IF(C195="", "",C195/$C$209))</f>
        <v/>
      </c>
      <c r="G195" s="49"/>
      <c r="H195" s="20"/>
      <c r="L195" s="20"/>
      <c r="M195" s="20"/>
      <c r="N195" s="51"/>
    </row>
    <row r="196">
      <c r="A196" s="22" t="s">
        <v>255</v>
      </c>
      <c r="B196" s="39" t="s">
        <v>256</v>
      </c>
      <c r="C196" s="93">
        <v>0</v>
      </c>
      <c r="E196" s="49"/>
      <c r="F196" s="99" t="str">
        <f>IF($C$209=0,"",IF(C196="", "",C196/$C$209))</f>
        <v/>
      </c>
      <c r="G196" s="49"/>
      <c r="H196" s="20"/>
      <c r="L196" s="20"/>
      <c r="M196" s="20"/>
      <c r="N196" s="51"/>
    </row>
    <row r="197">
      <c r="A197" s="22" t="s">
        <v>257</v>
      </c>
      <c r="B197" s="39" t="s">
        <v>258</v>
      </c>
      <c r="C197" s="93">
        <v>0</v>
      </c>
      <c r="E197" s="49"/>
      <c r="F197" s="99" t="str">
        <f>IF($C$209=0,"",IF(C197="", "",C197/$C$209))</f>
        <v/>
      </c>
      <c r="G197" s="49"/>
      <c r="H197" s="20"/>
      <c r="L197" s="20"/>
      <c r="M197" s="20"/>
      <c r="N197" s="51"/>
    </row>
    <row r="198">
      <c r="A198" s="22" t="s">
        <v>259</v>
      </c>
      <c r="B198" s="22" t="s">
        <v>487</v>
      </c>
      <c r="C198" s="93">
        <v>0</v>
      </c>
      <c r="E198" s="49"/>
      <c r="F198" s="99" t="str">
        <f>IF($C$209=0,"",IF(C198="", "",C198/$C$209))</f>
        <v/>
      </c>
      <c r="G198" s="49"/>
      <c r="H198" s="20"/>
      <c r="L198" s="20"/>
      <c r="M198" s="20"/>
      <c r="N198" s="51"/>
    </row>
    <row r="199">
      <c r="A199" s="22" t="s">
        <v>261</v>
      </c>
      <c r="B199" s="39" t="s">
        <v>260</v>
      </c>
      <c r="C199" s="93">
        <v>0</v>
      </c>
      <c r="E199" s="49"/>
      <c r="F199" s="99" t="str">
        <f>IF($C$209=0,"",IF(C199="", "",C199/$C$209))</f>
        <v/>
      </c>
      <c r="G199" s="49"/>
      <c r="H199" s="20"/>
      <c r="L199" s="20"/>
      <c r="M199" s="20"/>
      <c r="N199" s="51"/>
    </row>
    <row r="200">
      <c r="A200" s="22" t="s">
        <v>263</v>
      </c>
      <c r="B200" s="39" t="s">
        <v>262</v>
      </c>
      <c r="C200" s="93">
        <v>0</v>
      </c>
      <c r="E200" s="49"/>
      <c r="F200" s="99" t="str">
        <f>IF($C$209=0,"",IF(C200="", "",C200/$C$209))</f>
        <v/>
      </c>
      <c r="G200" s="49"/>
      <c r="H200" s="20"/>
      <c r="L200" s="20"/>
      <c r="M200" s="20"/>
      <c r="N200" s="51"/>
    </row>
    <row r="201">
      <c r="A201" s="22" t="s">
        <v>264</v>
      </c>
      <c r="B201" s="39" t="s">
        <v>11</v>
      </c>
      <c r="C201" s="93">
        <v>0</v>
      </c>
      <c r="E201" s="49"/>
      <c r="F201" s="99" t="str">
        <f>IF($C$209=0,"",IF(C201="", "",C201/$C$209))</f>
        <v/>
      </c>
      <c r="G201" s="49"/>
      <c r="H201" s="20"/>
      <c r="L201" s="20"/>
      <c r="M201" s="20"/>
      <c r="N201" s="51"/>
    </row>
    <row r="202">
      <c r="A202" s="22" t="s">
        <v>266</v>
      </c>
      <c r="B202" s="39" t="s">
        <v>265</v>
      </c>
      <c r="C202" s="93">
        <v>0</v>
      </c>
      <c r="E202" s="49"/>
      <c r="F202" s="99" t="str">
        <f>IF($C$209=0,"",IF(C202="", "",C202/$C$209))</f>
        <v/>
      </c>
      <c r="G202" s="49"/>
      <c r="H202" s="20"/>
      <c r="L202" s="20"/>
      <c r="M202" s="20"/>
      <c r="N202" s="51"/>
    </row>
    <row r="203">
      <c r="A203" s="22" t="s">
        <v>268</v>
      </c>
      <c r="B203" s="39" t="s">
        <v>267</v>
      </c>
      <c r="C203" s="93">
        <v>0</v>
      </c>
      <c r="E203" s="49"/>
      <c r="F203" s="99" t="str">
        <f>IF($C$209=0,"",IF(C203="", "",C203/$C$209))</f>
        <v/>
      </c>
      <c r="G203" s="49"/>
      <c r="H203" s="20"/>
      <c r="L203" s="20"/>
      <c r="M203" s="20"/>
      <c r="N203" s="51"/>
    </row>
    <row r="204">
      <c r="A204" s="22" t="s">
        <v>270</v>
      </c>
      <c r="B204" s="39" t="s">
        <v>269</v>
      </c>
      <c r="C204" s="93">
        <v>0</v>
      </c>
      <c r="E204" s="49"/>
      <c r="F204" s="99" t="str">
        <f>IF($C$209=0,"",IF(C204="", "",C204/$C$209))</f>
        <v/>
      </c>
      <c r="G204" s="49"/>
      <c r="H204" s="20"/>
      <c r="L204" s="20"/>
      <c r="M204" s="20"/>
      <c r="N204" s="51"/>
    </row>
    <row r="205">
      <c r="A205" s="22" t="s">
        <v>272</v>
      </c>
      <c r="B205" s="39" t="s">
        <v>271</v>
      </c>
      <c r="C205" s="93">
        <v>0</v>
      </c>
      <c r="E205" s="49"/>
      <c r="F205" s="99" t="str">
        <f>IF($C$209=0,"",IF(C205="", "",C205/$C$209))</f>
        <v/>
      </c>
      <c r="G205" s="49"/>
      <c r="H205" s="20"/>
      <c r="L205" s="20"/>
      <c r="M205" s="20"/>
      <c r="N205" s="51"/>
    </row>
    <row r="206">
      <c r="A206" s="22" t="s">
        <v>274</v>
      </c>
      <c r="B206" s="39" t="s">
        <v>273</v>
      </c>
      <c r="C206" s="93">
        <v>0</v>
      </c>
      <c r="E206" s="49"/>
      <c r="F206" s="99" t="str">
        <f>IF($C$209=0,"",IF(C206="", "",C206/$C$209))</f>
        <v/>
      </c>
      <c r="G206" s="49"/>
      <c r="H206" s="20"/>
      <c r="L206" s="20"/>
      <c r="M206" s="20"/>
      <c r="N206" s="51"/>
    </row>
    <row r="207">
      <c r="A207" s="22" t="s">
        <v>275</v>
      </c>
      <c r="B207" s="39" t="s">
        <v>86</v>
      </c>
      <c r="C207" s="93">
        <v>0</v>
      </c>
      <c r="E207" s="49"/>
      <c r="F207" s="99" t="str">
        <f>IF($C$209=0,"",IF(C207="", "",C207/$C$209))</f>
        <v/>
      </c>
      <c r="G207" s="49"/>
      <c r="H207" s="20"/>
      <c r="L207" s="20"/>
      <c r="M207" s="20"/>
      <c r="N207" s="51"/>
    </row>
    <row r="208">
      <c r="A208" s="22" t="s">
        <v>277</v>
      </c>
      <c r="B208" s="48" t="s">
        <v>276</v>
      </c>
      <c r="C208" s="93">
        <f>SUM(C193:C195)</f>
        <v>0</v>
      </c>
      <c r="D208" s="39"/>
      <c r="E208" s="49"/>
      <c r="F208" s="99">
        <f>SUM(F193:F195)</f>
        <v>0</v>
      </c>
      <c r="G208" s="49"/>
      <c r="H208" s="20"/>
      <c r="L208" s="20"/>
      <c r="M208" s="20"/>
      <c r="N208" s="51"/>
    </row>
    <row r="209" outlineLevel="1">
      <c r="A209" s="22" t="s">
        <v>278</v>
      </c>
      <c r="B209" s="54" t="s">
        <v>88</v>
      </c>
      <c r="C209" s="95">
        <f>SUM(C193:C207)</f>
        <v>0</v>
      </c>
      <c r="E209" s="49"/>
      <c r="F209" s="99">
        <f>SUM(F193:F207)</f>
        <v>0</v>
      </c>
      <c r="G209" s="49"/>
      <c r="H209" s="20"/>
      <c r="L209" s="20"/>
      <c r="M209" s="20"/>
      <c r="N209" s="51"/>
    </row>
    <row r="210" hidden="1" outlineLevel="1">
      <c r="A210" s="22" t="s">
        <v>279</v>
      </c>
      <c r="B210" s="50" t="s">
        <v>90</v>
      </c>
      <c r="C210" s="93"/>
      <c r="E210" s="49"/>
      <c r="F210" s="99" t="str">
        <f>IF($C$209=0,"",IF(C210="","",C210/$C$209))</f>
        <v/>
      </c>
      <c r="G210" s="49"/>
      <c r="H210" s="20"/>
      <c r="L210" s="20"/>
      <c r="M210" s="20"/>
      <c r="N210" s="51"/>
    </row>
    <row r="211" hidden="1" outlineLevel="1">
      <c r="A211" s="22" t="s">
        <v>280</v>
      </c>
      <c r="B211" s="50" t="s">
        <v>90</v>
      </c>
      <c r="C211" s="93"/>
      <c r="E211" s="49"/>
      <c r="F211" s="99" t="str">
        <f>IF($C$209=0,"",IF(C211="","",C211/$C$209))</f>
        <v/>
      </c>
      <c r="G211" s="49"/>
      <c r="H211" s="20"/>
      <c r="L211" s="20"/>
      <c r="M211" s="20"/>
      <c r="N211" s="51"/>
    </row>
    <row r="212" hidden="1" outlineLevel="1">
      <c r="A212" s="22" t="s">
        <v>281</v>
      </c>
      <c r="B212" s="50" t="s">
        <v>90</v>
      </c>
      <c r="C212" s="93"/>
      <c r="E212" s="49"/>
      <c r="F212" s="99" t="str">
        <f>IF($C$209=0,"",IF(C212="","",C212/$C$209))</f>
        <v/>
      </c>
      <c r="G212" s="49"/>
      <c r="H212" s="20"/>
      <c r="L212" s="20"/>
      <c r="M212" s="20"/>
      <c r="N212" s="51"/>
    </row>
    <row r="213" hidden="1" outlineLevel="1">
      <c r="A213" s="22" t="s">
        <v>282</v>
      </c>
      <c r="B213" s="50" t="s">
        <v>90</v>
      </c>
      <c r="C213" s="93"/>
      <c r="E213" s="49"/>
      <c r="F213" s="99" t="str">
        <f>IF($C$209=0,"",IF(C213="","",C213/$C$209))</f>
        <v/>
      </c>
      <c r="G213" s="49"/>
      <c r="H213" s="20"/>
      <c r="L213" s="20"/>
      <c r="M213" s="20"/>
      <c r="N213" s="51"/>
    </row>
    <row r="214" hidden="1" outlineLevel="1">
      <c r="A214" s="22" t="s">
        <v>283</v>
      </c>
      <c r="B214" s="50" t="s">
        <v>90</v>
      </c>
      <c r="C214" s="93"/>
      <c r="E214" s="49"/>
      <c r="F214" s="99" t="str">
        <f>IF($C$209=0,"",IF(C214="","",C214/$C$209))</f>
        <v/>
      </c>
      <c r="G214" s="49"/>
      <c r="H214" s="20"/>
      <c r="L214" s="20"/>
      <c r="M214" s="20"/>
      <c r="N214" s="51"/>
    </row>
    <row r="215" hidden="1" outlineLevel="1">
      <c r="A215" s="22" t="s">
        <v>284</v>
      </c>
      <c r="B215" s="50" t="s">
        <v>90</v>
      </c>
      <c r="C215" s="93"/>
      <c r="E215" s="49"/>
      <c r="F215" s="99" t="str">
        <f>IF($C$209=0,"",IF(C215="","",C215/$C$209))</f>
        <v/>
      </c>
      <c r="G215" s="49"/>
      <c r="H215" s="20"/>
      <c r="L215" s="20"/>
      <c r="M215" s="20"/>
      <c r="N215" s="51"/>
    </row>
    <row r="216" ht="15" customHeight="1">
      <c r="A216" s="41"/>
      <c r="B216" s="42" t="s">
        <v>285</v>
      </c>
      <c r="C216" s="41" t="s">
        <v>58</v>
      </c>
      <c r="D216" s="41"/>
      <c r="E216" s="43"/>
      <c r="F216" s="44" t="s">
        <v>76</v>
      </c>
      <c r="G216" s="44" t="s">
        <v>207</v>
      </c>
      <c r="H216" s="20"/>
      <c r="L216" s="20"/>
      <c r="M216" s="20"/>
      <c r="N216" s="51"/>
    </row>
    <row r="217">
      <c r="A217" s="22" t="s">
        <v>286</v>
      </c>
      <c r="B217" s="18" t="s">
        <v>287</v>
      </c>
      <c r="C217" s="93">
        <v>0</v>
      </c>
      <c r="E217" s="58"/>
      <c r="F217" s="99">
        <f>IF($C$38=0,0,IF(C217="","",C217/$C$38))</f>
        <v>0</v>
      </c>
      <c r="G217" s="99">
        <f>IF($C$39=0,0,IF(C217="","",C217/$C$39))</f>
        <v>0</v>
      </c>
      <c r="H217" s="20"/>
      <c r="L217" s="20"/>
      <c r="M217" s="20"/>
      <c r="N217" s="51"/>
    </row>
    <row r="218">
      <c r="A218" s="22" t="s">
        <v>288</v>
      </c>
      <c r="B218" s="18" t="s">
        <v>289</v>
      </c>
      <c r="C218" s="93">
        <v>0</v>
      </c>
      <c r="E218" s="58"/>
      <c r="F218" s="99">
        <f>IF($C$38=0,0,IF(C218="","",C218/$C$38))</f>
        <v>0</v>
      </c>
      <c r="G218" s="99">
        <f>IF($C$39=0,0,IF(C218="","",C218/$C$39))</f>
        <v>0</v>
      </c>
      <c r="H218" s="20"/>
      <c r="L218" s="20"/>
      <c r="M218" s="20"/>
      <c r="N218" s="51"/>
    </row>
    <row r="219">
      <c r="A219" s="22" t="s">
        <v>290</v>
      </c>
      <c r="B219" s="18" t="s">
        <v>86</v>
      </c>
      <c r="C219" s="93">
        <v>0</v>
      </c>
      <c r="E219" s="58"/>
      <c r="F219" s="99">
        <f>IF($C$38=0,0,IF(C219="","",C219/$C$38))</f>
        <v>0</v>
      </c>
      <c r="G219" s="99">
        <f>IF($C$39=0,0,IF(C219="","",C219/$C$39))</f>
        <v>0</v>
      </c>
      <c r="H219" s="20"/>
      <c r="L219" s="20"/>
      <c r="M219" s="20"/>
      <c r="N219" s="51"/>
    </row>
    <row r="220">
      <c r="A220" s="22" t="s">
        <v>291</v>
      </c>
      <c r="B220" s="54" t="s">
        <v>88</v>
      </c>
      <c r="C220" s="93">
        <f>SUM(C217:C219)</f>
        <v>0</v>
      </c>
      <c r="E220" s="58"/>
      <c r="F220" s="92">
        <f>SUM(F217:F219)</f>
        <v>0</v>
      </c>
      <c r="G220" s="92">
        <f>SUM(G217:G219)</f>
        <v>0</v>
      </c>
      <c r="H220" s="20"/>
      <c r="L220" s="20"/>
      <c r="M220" s="20"/>
      <c r="N220" s="51"/>
    </row>
    <row r="221" hidden="1" outlineLevel="1">
      <c r="A221" s="22" t="s">
        <v>292</v>
      </c>
      <c r="B221" s="50" t="s">
        <v>90</v>
      </c>
      <c r="C221" s="93"/>
      <c r="E221" s="58"/>
      <c r="F221" s="99" t="str">
        <f>IF($C$38=0,"",IF(C221="","",C221/$C$38))</f>
        <v/>
      </c>
      <c r="G221" s="99" t="str">
        <f>IF($C$39=0,"",IF(C221="","",C221/$C$39))</f>
        <v/>
      </c>
      <c r="H221" s="20"/>
      <c r="L221" s="20"/>
      <c r="M221" s="20"/>
      <c r="N221" s="51"/>
    </row>
    <row r="222" hidden="1" outlineLevel="1">
      <c r="A222" s="22" t="s">
        <v>293</v>
      </c>
      <c r="B222" s="50" t="s">
        <v>90</v>
      </c>
      <c r="C222" s="93"/>
      <c r="E222" s="58"/>
      <c r="F222" s="99" t="str">
        <f>IF($C$38=0,"",IF(C222="","",C222/$C$38))</f>
        <v/>
      </c>
      <c r="G222" s="99" t="str">
        <f>IF($C$39=0,"",IF(C222="","",C222/$C$39))</f>
        <v/>
      </c>
      <c r="H222" s="20"/>
      <c r="L222" s="20"/>
      <c r="M222" s="20"/>
      <c r="N222" s="51"/>
    </row>
    <row r="223" hidden="1" outlineLevel="1">
      <c r="A223" s="22" t="s">
        <v>294</v>
      </c>
      <c r="B223" s="50" t="s">
        <v>90</v>
      </c>
      <c r="C223" s="93"/>
      <c r="E223" s="58"/>
      <c r="F223" s="99" t="str">
        <f>IF($C$38=0,"",IF(C223="","",C223/$C$38))</f>
        <v/>
      </c>
      <c r="G223" s="99" t="str">
        <f>IF($C$39=0,"",IF(C223="","",C223/$C$39))</f>
        <v/>
      </c>
      <c r="H223" s="20"/>
      <c r="L223" s="20"/>
      <c r="M223" s="20"/>
      <c r="N223" s="51"/>
    </row>
    <row r="224" hidden="1" outlineLevel="1">
      <c r="A224" s="22" t="s">
        <v>295</v>
      </c>
      <c r="B224" s="50" t="s">
        <v>90</v>
      </c>
      <c r="C224" s="93"/>
      <c r="E224" s="58"/>
      <c r="F224" s="99" t="str">
        <f>IF($C$38=0,"",IF(C224="","",C224/$C$38))</f>
        <v/>
      </c>
      <c r="G224" s="99" t="str">
        <f>IF($C$39=0,"",IF(C224="","",C224/$C$39))</f>
        <v/>
      </c>
      <c r="H224" s="20"/>
      <c r="L224" s="20"/>
      <c r="M224" s="20"/>
      <c r="N224" s="51"/>
    </row>
    <row r="225" hidden="1" outlineLevel="1">
      <c r="A225" s="22" t="s">
        <v>296</v>
      </c>
      <c r="B225" s="50" t="s">
        <v>90</v>
      </c>
      <c r="C225" s="93"/>
      <c r="E225" s="58"/>
      <c r="F225" s="99" t="str">
        <f>IF($C$38=0,"",IF(C225="","",C225/$C$38))</f>
        <v/>
      </c>
      <c r="G225" s="99" t="str">
        <f>IF($C$39=0,"",IF(C225="","",C225/$C$39))</f>
        <v/>
      </c>
      <c r="H225" s="20"/>
      <c r="L225" s="20"/>
      <c r="M225" s="20"/>
    </row>
    <row r="226" hidden="1" outlineLevel="1">
      <c r="A226" s="22" t="s">
        <v>297</v>
      </c>
      <c r="B226" s="50" t="s">
        <v>90</v>
      </c>
      <c r="C226" s="93"/>
      <c r="E226" s="39"/>
      <c r="F226" s="99" t="str">
        <f>IF($C$38=0,"",IF(C226="","",C226/$C$38))</f>
        <v/>
      </c>
      <c r="G226" s="99" t="str">
        <f>IF($C$39=0,"",IF(C226="","",C226/$C$39))</f>
        <v/>
      </c>
      <c r="H226" s="20"/>
      <c r="L226" s="20"/>
      <c r="M226" s="20"/>
    </row>
    <row r="227" hidden="1" outlineLevel="1">
      <c r="A227" s="22" t="s">
        <v>298</v>
      </c>
      <c r="B227" s="50" t="s">
        <v>90</v>
      </c>
      <c r="C227" s="93"/>
      <c r="E227" s="58"/>
      <c r="F227" s="99" t="str">
        <f>IF($C$38=0,"",IF(C227="","",C227/$C$38))</f>
        <v/>
      </c>
      <c r="G227" s="99" t="str">
        <f>IF($C$39=0,"",IF(C227="","",C227/$C$39))</f>
        <v/>
      </c>
      <c r="H227" s="20"/>
      <c r="L227" s="20"/>
      <c r="M227" s="20"/>
    </row>
    <row r="228" ht="15" customHeight="1" collapsed="1">
      <c r="A228" s="41"/>
      <c r="B228" s="42" t="s">
        <v>299</v>
      </c>
      <c r="C228" s="41"/>
      <c r="D228" s="41"/>
      <c r="E228" s="43"/>
      <c r="F228" s="44"/>
      <c r="G228" s="44"/>
      <c r="H228" s="20"/>
      <c r="L228" s="20"/>
      <c r="M228" s="20"/>
    </row>
    <row r="229">
      <c r="A229" s="22" t="s">
        <v>300</v>
      </c>
      <c r="B229" s="39" t="s">
        <v>301</v>
      </c>
      <c r="C229" s="22" t="s">
        <v>2971</v>
      </c>
      <c r="H229" s="20"/>
      <c r="L229" s="20"/>
      <c r="M229" s="20"/>
    </row>
    <row r="230" ht="15" customHeight="1">
      <c r="A230" s="41"/>
      <c r="B230" s="42" t="s">
        <v>302</v>
      </c>
      <c r="C230" s="41"/>
      <c r="D230" s="41"/>
      <c r="E230" s="43"/>
      <c r="F230" s="44"/>
      <c r="G230" s="44"/>
      <c r="H230" s="20"/>
      <c r="L230" s="20"/>
      <c r="M230" s="20"/>
    </row>
    <row r="231">
      <c r="A231" s="22" t="s">
        <v>10</v>
      </c>
      <c r="B231" s="22" t="s">
        <v>925</v>
      </c>
      <c r="C231" s="93"/>
      <c r="E231" s="39"/>
      <c r="H231" s="20"/>
      <c r="L231" s="20"/>
      <c r="M231" s="20"/>
    </row>
    <row r="232">
      <c r="A232" s="22" t="s">
        <v>303</v>
      </c>
      <c r="B232" s="1" t="s">
        <v>304</v>
      </c>
      <c r="C232" s="93"/>
      <c r="E232" s="39"/>
      <c r="H232" s="20"/>
      <c r="L232" s="20"/>
      <c r="M232" s="20"/>
    </row>
    <row r="233">
      <c r="A233" s="22" t="s">
        <v>305</v>
      </c>
      <c r="B233" s="1" t="s">
        <v>306</v>
      </c>
      <c r="C233" s="93"/>
      <c r="E233" s="39"/>
      <c r="H233" s="20"/>
      <c r="L233" s="20"/>
      <c r="M233" s="20"/>
    </row>
    <row r="234" outlineLevel="1">
      <c r="A234" s="22" t="s">
        <v>307</v>
      </c>
      <c r="B234" s="37" t="s">
        <v>308</v>
      </c>
      <c r="C234" s="95"/>
      <c r="D234" s="39"/>
      <c r="E234" s="39"/>
      <c r="H234" s="20"/>
      <c r="L234" s="20"/>
      <c r="M234" s="20"/>
    </row>
    <row r="235" outlineLevel="1">
      <c r="A235" s="22" t="s">
        <v>309</v>
      </c>
      <c r="B235" s="37" t="s">
        <v>310</v>
      </c>
      <c r="C235" s="95"/>
      <c r="D235" s="39"/>
      <c r="E235" s="39"/>
      <c r="H235" s="20"/>
      <c r="L235" s="20"/>
      <c r="M235" s="20"/>
    </row>
    <row r="236" outlineLevel="1">
      <c r="A236" s="22" t="s">
        <v>311</v>
      </c>
      <c r="B236" s="37" t="s">
        <v>312</v>
      </c>
      <c r="C236" s="39"/>
      <c r="D236" s="39"/>
      <c r="E236" s="39"/>
      <c r="H236" s="20"/>
      <c r="L236" s="20"/>
      <c r="M236" s="20"/>
    </row>
    <row r="237" outlineLevel="1">
      <c r="A237" s="22" t="s">
        <v>313</v>
      </c>
      <c r="C237" s="178"/>
      <c r="D237" s="39"/>
      <c r="E237" s="39"/>
      <c r="H237" s="20"/>
      <c r="L237" s="20"/>
      <c r="M237" s="20"/>
    </row>
    <row r="238" hidden="1" outlineLevel="1">
      <c r="A238" s="22" t="s">
        <v>314</v>
      </c>
      <c r="C238" s="39"/>
      <c r="D238" s="39"/>
      <c r="E238" s="39"/>
      <c r="H238" s="20"/>
      <c r="L238" s="20"/>
      <c r="M238" s="20"/>
    </row>
    <row r="239" outlineLevel="1">
      <c r="A239" s="41"/>
      <c r="B239" s="42" t="s">
        <v>1493</v>
      </c>
      <c r="C239" s="41"/>
      <c r="D239" s="41"/>
      <c r="E239" s="41"/>
      <c r="F239" s="41"/>
      <c r="G239" s="41"/>
      <c r="H239" s="20"/>
      <c r="K239"/>
      <c r="L239"/>
      <c r="M239"/>
      <c r="N239"/>
    </row>
    <row r="240" ht="30" outlineLevel="1">
      <c r="A240" s="22" t="s">
        <v>986</v>
      </c>
      <c r="B240" s="22" t="s">
        <v>1492</v>
      </c>
      <c r="G240"/>
      <c r="H240" s="20"/>
      <c r="K240"/>
      <c r="L240"/>
      <c r="M240"/>
      <c r="N240"/>
    </row>
    <row r="241" outlineLevel="1">
      <c r="A241" s="22" t="s">
        <v>987</v>
      </c>
      <c r="B241" s="22" t="s">
        <v>1500</v>
      </c>
      <c r="G241"/>
      <c r="H241" s="20"/>
      <c r="K241"/>
      <c r="L241"/>
      <c r="M241"/>
      <c r="N241"/>
    </row>
    <row r="242" outlineLevel="1">
      <c r="A242" s="22" t="s">
        <v>1158</v>
      </c>
      <c r="B242" s="22" t="s">
        <v>1484</v>
      </c>
      <c r="G242"/>
      <c r="H242" s="20"/>
      <c r="K242"/>
      <c r="L242"/>
      <c r="M242"/>
      <c r="N242"/>
    </row>
    <row r="243" ht="30" outlineLevel="1">
      <c r="A243" s="22" t="s">
        <v>1159</v>
      </c>
      <c r="B243" s="22" t="s">
        <v>1491</v>
      </c>
      <c r="G243"/>
      <c r="H243" s="20"/>
      <c r="K243"/>
      <c r="L243"/>
      <c r="M243"/>
      <c r="N243"/>
    </row>
    <row r="244" outlineLevel="1">
      <c r="A244" s="22" t="s">
        <v>1488</v>
      </c>
      <c r="B244" s="22" t="s">
        <v>1485</v>
      </c>
      <c r="C244" s="133" t="s">
        <v>1486</v>
      </c>
      <c r="D244" s="133" t="s">
        <v>1505</v>
      </c>
      <c r="E244" s="112"/>
      <c r="G244"/>
      <c r="H244" s="20"/>
      <c r="K244"/>
      <c r="L244"/>
      <c r="M244"/>
      <c r="N244"/>
    </row>
    <row r="245" outlineLevel="1">
      <c r="A245" s="22" t="s">
        <v>1489</v>
      </c>
      <c r="B245" s="22" t="s">
        <v>1487</v>
      </c>
      <c r="C245" s="112"/>
      <c r="G245"/>
      <c r="H245" s="20"/>
      <c r="K245"/>
      <c r="L245"/>
      <c r="M245"/>
      <c r="N245"/>
    </row>
    <row r="246" outlineLevel="1">
      <c r="A246" s="22" t="s">
        <v>1490</v>
      </c>
      <c r="B246" s="22" t="s">
        <v>1501</v>
      </c>
      <c r="G246"/>
      <c r="H246" s="20"/>
      <c r="K246"/>
      <c r="L246"/>
      <c r="M246"/>
      <c r="N246"/>
    </row>
    <row r="247" hidden="1" outlineLevel="1">
      <c r="A247" s="22" t="s">
        <v>989</v>
      </c>
      <c r="D247"/>
      <c r="E247"/>
      <c r="F247"/>
      <c r="G247"/>
      <c r="H247" s="20"/>
      <c r="K247"/>
      <c r="L247"/>
      <c r="M247"/>
      <c r="N247"/>
    </row>
    <row r="248" hidden="1" outlineLevel="1">
      <c r="A248" s="22" t="s">
        <v>990</v>
      </c>
      <c r="D248"/>
      <c r="E248"/>
      <c r="F248"/>
      <c r="G248"/>
      <c r="H248" s="20"/>
      <c r="K248"/>
      <c r="L248"/>
      <c r="M248"/>
      <c r="N248"/>
    </row>
    <row r="249" hidden="1" outlineLevel="1">
      <c r="A249" s="22" t="s">
        <v>988</v>
      </c>
      <c r="D249"/>
      <c r="E249"/>
      <c r="F249"/>
      <c r="G249"/>
      <c r="H249" s="20"/>
      <c r="K249"/>
      <c r="L249"/>
      <c r="M249"/>
      <c r="N249"/>
    </row>
    <row r="250" hidden="1" outlineLevel="1">
      <c r="A250" s="22" t="s">
        <v>991</v>
      </c>
      <c r="D250"/>
      <c r="E250"/>
      <c r="F250"/>
      <c r="G250"/>
      <c r="H250" s="20"/>
      <c r="K250"/>
      <c r="L250"/>
      <c r="M250"/>
      <c r="N250"/>
    </row>
    <row r="251" hidden="1" outlineLevel="1">
      <c r="A251" s="22" t="s">
        <v>992</v>
      </c>
      <c r="D251"/>
      <c r="E251"/>
      <c r="F251"/>
      <c r="G251"/>
      <c r="H251" s="20"/>
      <c r="K251"/>
      <c r="L251"/>
      <c r="M251"/>
      <c r="N251"/>
    </row>
    <row r="252" hidden="1" outlineLevel="1">
      <c r="A252" s="22" t="s">
        <v>993</v>
      </c>
      <c r="D252"/>
      <c r="E252"/>
      <c r="F252"/>
      <c r="G252"/>
      <c r="H252" s="20"/>
      <c r="K252"/>
      <c r="L252"/>
      <c r="M252"/>
      <c r="N252"/>
    </row>
    <row r="253" hidden="1" outlineLevel="1">
      <c r="A253" s="22" t="s">
        <v>994</v>
      </c>
      <c r="D253"/>
      <c r="E253"/>
      <c r="F253"/>
      <c r="G253"/>
      <c r="H253" s="20"/>
      <c r="K253"/>
      <c r="L253"/>
      <c r="M253"/>
      <c r="N253"/>
    </row>
    <row r="254" hidden="1" outlineLevel="1">
      <c r="A254" s="22" t="s">
        <v>995</v>
      </c>
      <c r="D254"/>
      <c r="E254"/>
      <c r="F254"/>
      <c r="G254"/>
      <c r="H254" s="20"/>
      <c r="K254"/>
      <c r="L254"/>
      <c r="M254"/>
      <c r="N254"/>
    </row>
    <row r="255" hidden="1" outlineLevel="1">
      <c r="A255" s="22" t="s">
        <v>996</v>
      </c>
      <c r="D255"/>
      <c r="E255"/>
      <c r="F255"/>
      <c r="G255"/>
      <c r="H255" s="20"/>
      <c r="K255"/>
      <c r="L255"/>
      <c r="M255"/>
      <c r="N255"/>
    </row>
    <row r="256" hidden="1" outlineLevel="1">
      <c r="A256" s="22" t="s">
        <v>997</v>
      </c>
      <c r="D256"/>
      <c r="E256"/>
      <c r="F256"/>
      <c r="G256"/>
      <c r="H256" s="20"/>
      <c r="K256"/>
      <c r="L256"/>
      <c r="M256"/>
      <c r="N256"/>
    </row>
    <row r="257" hidden="1" outlineLevel="1">
      <c r="A257" s="22" t="s">
        <v>998</v>
      </c>
      <c r="D257"/>
      <c r="E257"/>
      <c r="F257"/>
      <c r="G257"/>
      <c r="H257" s="20"/>
      <c r="K257"/>
      <c r="L257"/>
      <c r="M257"/>
      <c r="N257"/>
    </row>
    <row r="258" hidden="1" outlineLevel="1">
      <c r="A258" s="22" t="s">
        <v>999</v>
      </c>
      <c r="D258"/>
      <c r="E258"/>
      <c r="F258"/>
      <c r="G258"/>
      <c r="H258" s="20"/>
      <c r="K258"/>
      <c r="L258"/>
      <c r="M258"/>
      <c r="N258"/>
    </row>
    <row r="259" hidden="1" outlineLevel="1">
      <c r="A259" s="22" t="s">
        <v>1000</v>
      </c>
      <c r="D259"/>
      <c r="E259"/>
      <c r="F259"/>
      <c r="G259"/>
      <c r="H259" s="20"/>
      <c r="K259"/>
      <c r="L259"/>
      <c r="M259"/>
      <c r="N259"/>
    </row>
    <row r="260" hidden="1" outlineLevel="1">
      <c r="A260" s="22" t="s">
        <v>1001</v>
      </c>
      <c r="D260"/>
      <c r="E260"/>
      <c r="F260"/>
      <c r="G260"/>
      <c r="H260" s="20"/>
      <c r="K260"/>
      <c r="L260"/>
      <c r="M260"/>
      <c r="N260"/>
    </row>
    <row r="261" hidden="1" outlineLevel="1">
      <c r="A261" s="22" t="s">
        <v>1002</v>
      </c>
      <c r="D261"/>
      <c r="E261"/>
      <c r="F261"/>
      <c r="G261"/>
      <c r="H261" s="20"/>
      <c r="K261"/>
      <c r="L261"/>
      <c r="M261"/>
      <c r="N261"/>
    </row>
    <row r="262" hidden="1" outlineLevel="1">
      <c r="A262" s="22" t="s">
        <v>1003</v>
      </c>
      <c r="D262"/>
      <c r="E262"/>
      <c r="F262"/>
      <c r="G262"/>
      <c r="H262" s="20"/>
      <c r="K262"/>
      <c r="L262"/>
      <c r="M262"/>
      <c r="N262"/>
    </row>
    <row r="263" hidden="1" outlineLevel="1">
      <c r="A263" s="22" t="s">
        <v>1004</v>
      </c>
      <c r="D263"/>
      <c r="E263"/>
      <c r="F263"/>
      <c r="G263"/>
      <c r="H263" s="20"/>
      <c r="K263"/>
      <c r="L263"/>
      <c r="M263"/>
      <c r="N263"/>
    </row>
    <row r="264" hidden="1" outlineLevel="1">
      <c r="A264" s="22" t="s">
        <v>1005</v>
      </c>
      <c r="D264"/>
      <c r="E264"/>
      <c r="F264"/>
      <c r="G264"/>
      <c r="H264" s="20"/>
      <c r="K264"/>
      <c r="L264"/>
      <c r="M264"/>
      <c r="N264"/>
    </row>
    <row r="265" hidden="1" outlineLevel="1">
      <c r="A265" s="22" t="s">
        <v>1006</v>
      </c>
      <c r="D265"/>
      <c r="E265"/>
      <c r="F265"/>
      <c r="G265"/>
      <c r="H265" s="20"/>
      <c r="K265"/>
      <c r="L265"/>
      <c r="M265"/>
      <c r="N265"/>
    </row>
    <row r="266" hidden="1" outlineLevel="1">
      <c r="A266" s="22" t="s">
        <v>1007</v>
      </c>
      <c r="D266"/>
      <c r="E266"/>
      <c r="F266"/>
      <c r="G266"/>
      <c r="H266" s="20"/>
      <c r="K266"/>
      <c r="L266"/>
      <c r="M266"/>
      <c r="N266"/>
    </row>
    <row r="267" hidden="1" outlineLevel="1">
      <c r="A267" s="22" t="s">
        <v>1008</v>
      </c>
      <c r="D267"/>
      <c r="E267"/>
      <c r="F267"/>
      <c r="G267"/>
      <c r="H267" s="20"/>
      <c r="K267"/>
      <c r="L267"/>
      <c r="M267"/>
      <c r="N267"/>
    </row>
    <row r="268" hidden="1" outlineLevel="1">
      <c r="A268" s="22" t="s">
        <v>1009</v>
      </c>
      <c r="D268"/>
      <c r="E268"/>
      <c r="F268"/>
      <c r="G268"/>
      <c r="H268" s="20"/>
      <c r="K268"/>
      <c r="L268"/>
      <c r="M268"/>
      <c r="N268"/>
    </row>
    <row r="269" hidden="1" outlineLevel="1">
      <c r="A269" s="22" t="s">
        <v>1010</v>
      </c>
      <c r="D269"/>
      <c r="E269"/>
      <c r="F269"/>
      <c r="G269"/>
      <c r="H269" s="20"/>
      <c r="K269"/>
      <c r="L269"/>
      <c r="M269"/>
      <c r="N269"/>
    </row>
    <row r="270" hidden="1" outlineLevel="1">
      <c r="A270" s="22" t="s">
        <v>1011</v>
      </c>
      <c r="D270"/>
      <c r="E270"/>
      <c r="F270"/>
      <c r="G270"/>
      <c r="H270" s="20"/>
      <c r="K270"/>
      <c r="L270"/>
      <c r="M270"/>
      <c r="N270"/>
    </row>
    <row r="271" hidden="1" outlineLevel="1">
      <c r="A271" s="22" t="s">
        <v>1012</v>
      </c>
      <c r="D271"/>
      <c r="E271"/>
      <c r="F271"/>
      <c r="G271"/>
      <c r="H271" s="20"/>
      <c r="K271"/>
      <c r="L271"/>
      <c r="M271"/>
      <c r="N271"/>
    </row>
    <row r="272" hidden="1" outlineLevel="1">
      <c r="A272" s="22" t="s">
        <v>1013</v>
      </c>
      <c r="D272"/>
      <c r="E272"/>
      <c r="F272"/>
      <c r="G272"/>
      <c r="H272" s="20"/>
      <c r="K272"/>
      <c r="L272"/>
      <c r="M272"/>
      <c r="N272"/>
    </row>
    <row r="273" hidden="1" outlineLevel="1">
      <c r="A273" s="22" t="s">
        <v>1014</v>
      </c>
      <c r="D273"/>
      <c r="E273"/>
      <c r="F273"/>
      <c r="G273"/>
      <c r="H273" s="20"/>
      <c r="K273"/>
      <c r="L273"/>
      <c r="M273"/>
      <c r="N273"/>
    </row>
    <row r="274" hidden="1" outlineLevel="1">
      <c r="A274" s="22" t="s">
        <v>1015</v>
      </c>
      <c r="D274"/>
      <c r="E274"/>
      <c r="F274"/>
      <c r="G274"/>
      <c r="H274" s="20"/>
      <c r="K274"/>
      <c r="L274"/>
      <c r="M274"/>
      <c r="N274"/>
    </row>
    <row r="275" hidden="1" outlineLevel="1">
      <c r="A275" s="22" t="s">
        <v>1016</v>
      </c>
      <c r="D275"/>
      <c r="E275"/>
      <c r="F275"/>
      <c r="G275"/>
      <c r="H275" s="20"/>
      <c r="K275"/>
      <c r="L275"/>
      <c r="M275"/>
      <c r="N275"/>
    </row>
    <row r="276" hidden="1" outlineLevel="1">
      <c r="A276" s="22" t="s">
        <v>1017</v>
      </c>
      <c r="D276"/>
      <c r="E276"/>
      <c r="F276"/>
      <c r="G276"/>
      <c r="H276" s="20"/>
      <c r="K276"/>
      <c r="L276"/>
      <c r="M276"/>
      <c r="N276"/>
    </row>
    <row r="277" hidden="1" outlineLevel="1">
      <c r="A277" s="22" t="s">
        <v>1018</v>
      </c>
      <c r="D277"/>
      <c r="E277"/>
      <c r="F277"/>
      <c r="G277"/>
      <c r="H277" s="20"/>
      <c r="K277"/>
      <c r="L277"/>
      <c r="M277"/>
      <c r="N277"/>
    </row>
    <row r="278" hidden="1" outlineLevel="1">
      <c r="A278" s="22" t="s">
        <v>1019</v>
      </c>
      <c r="D278"/>
      <c r="E278"/>
      <c r="F278"/>
      <c r="G278"/>
      <c r="H278" s="20"/>
      <c r="K278"/>
      <c r="L278"/>
      <c r="M278"/>
      <c r="N278"/>
    </row>
    <row r="279" hidden="1" outlineLevel="1">
      <c r="A279" s="22" t="s">
        <v>1020</v>
      </c>
      <c r="D279"/>
      <c r="E279"/>
      <c r="F279"/>
      <c r="G279"/>
      <c r="H279" s="20"/>
      <c r="K279"/>
      <c r="L279"/>
      <c r="M279"/>
      <c r="N279"/>
    </row>
    <row r="280" hidden="1" outlineLevel="1">
      <c r="A280" s="22" t="s">
        <v>1021</v>
      </c>
      <c r="D280"/>
      <c r="E280"/>
      <c r="F280"/>
      <c r="G280"/>
      <c r="H280" s="20"/>
      <c r="K280"/>
      <c r="L280"/>
      <c r="M280"/>
      <c r="N280"/>
    </row>
    <row r="281" hidden="1" outlineLevel="1">
      <c r="A281" s="22" t="s">
        <v>1022</v>
      </c>
      <c r="D281"/>
      <c r="E281"/>
      <c r="F281"/>
      <c r="G281"/>
      <c r="H281" s="20"/>
      <c r="K281"/>
      <c r="L281"/>
      <c r="M281"/>
      <c r="N281"/>
    </row>
    <row r="282" hidden="1" outlineLevel="1">
      <c r="A282" s="22" t="s">
        <v>1023</v>
      </c>
      <c r="D282"/>
      <c r="E282"/>
      <c r="F282"/>
      <c r="G282"/>
      <c r="H282" s="20"/>
      <c r="K282"/>
      <c r="L282"/>
      <c r="M282"/>
      <c r="N282"/>
    </row>
    <row r="283" hidden="1" outlineLevel="1">
      <c r="A283" s="22" t="s">
        <v>1024</v>
      </c>
      <c r="D283"/>
      <c r="E283"/>
      <c r="F283"/>
      <c r="G283"/>
      <c r="H283" s="20"/>
      <c r="K283"/>
      <c r="L283"/>
      <c r="M283"/>
      <c r="N283"/>
    </row>
    <row r="284" hidden="1" outlineLevel="1">
      <c r="A284" s="22" t="s">
        <v>1025</v>
      </c>
      <c r="D284"/>
      <c r="E284"/>
      <c r="F284"/>
      <c r="G284"/>
      <c r="H284" s="20"/>
      <c r="K284"/>
      <c r="L284"/>
      <c r="M284"/>
      <c r="N284"/>
    </row>
    <row r="285" ht="18.75">
      <c r="A285" s="33"/>
      <c r="B285" s="33" t="s">
        <v>1388</v>
      </c>
      <c r="C285" s="33"/>
      <c r="D285" s="33"/>
      <c r="E285" s="33"/>
      <c r="F285" s="34"/>
      <c r="G285" s="35"/>
      <c r="H285" s="20"/>
      <c r="I285" s="26"/>
      <c r="J285" s="26"/>
      <c r="K285" s="26"/>
      <c r="L285" s="26"/>
      <c r="M285" s="28"/>
    </row>
    <row r="286" ht="18.75">
      <c r="A286" s="119" t="s">
        <v>1389</v>
      </c>
      <c r="B286" s="120"/>
      <c r="C286" s="120"/>
      <c r="D286" s="120"/>
      <c r="E286" s="120"/>
      <c r="F286" s="121"/>
      <c r="G286" s="120"/>
      <c r="H286" s="20"/>
      <c r="I286" s="26"/>
      <c r="J286" s="26"/>
      <c r="K286" s="26"/>
      <c r="L286" s="26"/>
      <c r="M286" s="28"/>
    </row>
    <row r="287" ht="18.75">
      <c r="A287" s="119" t="s">
        <v>1189</v>
      </c>
      <c r="B287" s="120"/>
      <c r="C287" s="120"/>
      <c r="D287" s="120"/>
      <c r="E287" s="120"/>
      <c r="F287" s="121"/>
      <c r="G287" s="120"/>
      <c r="H287" s="20"/>
      <c r="I287" s="26"/>
      <c r="J287" s="26"/>
      <c r="K287" s="26"/>
      <c r="L287" s="26"/>
      <c r="M287" s="28"/>
    </row>
    <row r="288">
      <c r="A288" s="22" t="s">
        <v>315</v>
      </c>
      <c r="B288" s="37" t="s">
        <v>1390</v>
      </c>
      <c r="C288" s="61">
        <f>ROW(B38)</f>
        <v>38</v>
      </c>
      <c r="D288" s="57"/>
      <c r="E288" s="57"/>
      <c r="F288" s="57"/>
      <c r="G288" s="57"/>
      <c r="H288" s="20"/>
      <c r="I288" s="37"/>
      <c r="J288" s="61"/>
      <c r="L288" s="57"/>
      <c r="M288" s="57"/>
      <c r="N288" s="57"/>
    </row>
    <row r="289">
      <c r="A289" s="22" t="s">
        <v>316</v>
      </c>
      <c r="B289" s="37" t="s">
        <v>1391</v>
      </c>
      <c r="C289" s="61">
        <f>ROW(B39)</f>
        <v>39</v>
      </c>
      <c r="E289" s="57"/>
      <c r="F289" s="57"/>
      <c r="H289" s="20"/>
      <c r="I289" s="37"/>
      <c r="J289" s="61"/>
      <c r="L289" s="57"/>
      <c r="M289" s="57"/>
    </row>
    <row r="290" ht="30">
      <c r="A290" s="22" t="s">
        <v>317</v>
      </c>
      <c r="B290" s="37" t="s">
        <v>1392</v>
      </c>
      <c r="C290" s="112" t="s">
        <v>2971</v>
      </c>
      <c r="G290" s="62"/>
      <c r="H290" s="20"/>
      <c r="I290" s="37"/>
      <c r="J290" s="61"/>
      <c r="K290" s="61"/>
      <c r="L290" s="62"/>
      <c r="M290" s="57"/>
      <c r="N290" s="62"/>
    </row>
    <row r="291">
      <c r="A291" s="22" t="s">
        <v>318</v>
      </c>
      <c r="B291" s="37" t="s">
        <v>1393</v>
      </c>
      <c r="C291" s="61" t="str">
        <f ca="1">IF(ISREF(INDIRECT("'B1. HTT Mortgage Assets'!A1")),ROW('B1. HTT Mortgage Assets'!B43)&amp;" for Mortgage Assets","")</f>
        <v>43 for Mortgage Assets</v>
      </c>
      <c r="D291" s="61" t="str">
        <f ca="1">IF(ISREF(INDIRECT("'B2. HTT Public Sector Assets'!A1")),ROW('B2. HTT Public Sector Assets'!B48)&amp; " for Public Sector Assets","")</f>
        <v>48 for Public Sector Assets</v>
      </c>
      <c r="E291" s="62"/>
      <c r="F291" s="57"/>
      <c r="H291" s="20"/>
      <c r="I291" s="37"/>
      <c r="J291" s="61"/>
    </row>
    <row r="292">
      <c r="A292" s="22" t="s">
        <v>319</v>
      </c>
      <c r="B292" s="37" t="s">
        <v>1394</v>
      </c>
      <c r="C292" s="61">
        <f>ROW(B52)</f>
        <v>52</v>
      </c>
      <c r="G292" s="62"/>
      <c r="H292" s="20"/>
      <c r="I292" s="37"/>
      <c r="J292"/>
      <c r="K292" s="61"/>
      <c r="L292" s="62"/>
      <c r="N292" s="62"/>
    </row>
    <row r="293">
      <c r="A293" s="22" t="s">
        <v>320</v>
      </c>
      <c r="B293" s="37" t="s">
        <v>1395</v>
      </c>
      <c r="C293" s="122" t="str">
        <f ca="1">IF(ISREF(INDIRECT("'B1. HTT Mortgage Assets'!A1")),ROW('B1. HTT Mortgage Assets'!B186)&amp;" for Residential Mortgage Assets","")</f>
        <v>186 for Residential Mortgage Assets</v>
      </c>
      <c r="D293" s="61" t="str">
        <f ca="1">IF(ISREF(INDIRECT("'B1. HTT Mortgage Assets'!A1")),ROW('B1. HTT Mortgage Assets'!B424 )&amp; " for Commercial Mortgage Assets","")</f>
        <v>424 for Commercial Mortgage Assets</v>
      </c>
      <c r="E293" s="62"/>
      <c r="F293" s="61" t="str">
        <f ca="1">IF(ISREF(INDIRECT("'B2. HTT Public Sector Assets'!A1")),ROW('B2. HTT Public Sector Assets'!B18)&amp; " for Public Sector Assets","")</f>
        <v>18 for Public Sector Assets</v>
      </c>
      <c r="G293" s="61" t="str">
        <f ca="1">IF(ISREF(INDIRECT("'B3. HTT Shipping Assets'!A1")),ROW('B3. HTT Shipping Assets'!D116)&amp; " for Shipping Assets","")</f>
        <v>116 for Shipping Assets</v>
      </c>
      <c r="H293" s="20"/>
      <c r="I293" s="37"/>
      <c r="M293" s="62"/>
    </row>
    <row r="294">
      <c r="A294" s="22" t="s">
        <v>321</v>
      </c>
      <c r="B294" s="37" t="s">
        <v>1396</v>
      </c>
      <c r="C294" s="122" t="s">
        <v>1477</v>
      </c>
      <c r="H294" s="20"/>
      <c r="I294" s="37"/>
      <c r="J294" s="61"/>
      <c r="M294" s="62"/>
    </row>
    <row r="295">
      <c r="A295" s="22" t="s">
        <v>322</v>
      </c>
      <c r="B295" s="37" t="s">
        <v>1397</v>
      </c>
      <c r="C295" s="61" t="str">
        <f ca="1">IF(ISREF(INDIRECT("'B1. HTT Mortgage Assets'!A1")),ROW('B1. HTT Mortgage Assets'!B149)&amp;" for Mortgage Assets","")</f>
        <v>149 for Mortgage Assets</v>
      </c>
      <c r="D295" s="61" t="str">
        <f ca="1">IF(ISREF(INDIRECT("'B2. HTT Public Sector Assets'!A1")),ROW('B2. HTT Public Sector Assets'!B129)&amp;" for Public Sector Assets","")</f>
        <v>129 for Public Sector Assets</v>
      </c>
      <c r="F295" s="61" t="str">
        <f ca="1">IF(ISREF(INDIRECT("'B3. HTT Shipping Assets'!A1")),ROW('B3. HTT Shipping Assets'!D80)&amp;" for Shipping Assets","")</f>
        <v>80 for Shipping Assets</v>
      </c>
      <c r="H295" s="20"/>
      <c r="I295" s="37"/>
      <c r="J295" s="61"/>
      <c r="L295" s="62"/>
      <c r="M295" s="62"/>
    </row>
    <row r="296">
      <c r="A296" s="22" t="s">
        <v>323</v>
      </c>
      <c r="B296" s="37" t="s">
        <v>1398</v>
      </c>
      <c r="C296" s="61">
        <f>ROW(B111)</f>
        <v>111</v>
      </c>
      <c r="F296" s="62"/>
      <c r="H296" s="20"/>
      <c r="I296" s="37"/>
      <c r="J296" s="61"/>
      <c r="L296" s="62"/>
      <c r="M296" s="62"/>
    </row>
    <row r="297">
      <c r="A297" s="22" t="s">
        <v>324</v>
      </c>
      <c r="B297" s="37" t="s">
        <v>1399</v>
      </c>
      <c r="C297" s="61">
        <f>ROW(B163)</f>
        <v>163</v>
      </c>
      <c r="E297" s="62"/>
      <c r="F297" s="62"/>
      <c r="H297" s="20"/>
      <c r="J297" s="61"/>
      <c r="L297" s="62"/>
    </row>
    <row r="298">
      <c r="A298" s="22" t="s">
        <v>325</v>
      </c>
      <c r="B298" s="37" t="s">
        <v>1400</v>
      </c>
      <c r="C298" s="61">
        <f>ROW(B137)</f>
        <v>137</v>
      </c>
      <c r="E298" s="62"/>
      <c r="F298" s="62"/>
      <c r="H298" s="20"/>
      <c r="I298" s="37"/>
      <c r="J298" s="61"/>
      <c r="L298" s="62"/>
    </row>
    <row r="299">
      <c r="A299" s="22" t="s">
        <v>326</v>
      </c>
      <c r="B299" s="37" t="s">
        <v>1401</v>
      </c>
      <c r="C299" s="112"/>
      <c r="E299" s="62"/>
      <c r="H299" s="20"/>
      <c r="I299" s="37"/>
      <c r="J299" s="22" t="s">
        <v>1409</v>
      </c>
      <c r="L299" s="62"/>
    </row>
    <row r="300">
      <c r="A300" s="22" t="s">
        <v>327</v>
      </c>
      <c r="B300" s="37" t="s">
        <v>1402</v>
      </c>
      <c r="C300" s="61" t="s">
        <v>1412</v>
      </c>
      <c r="D300" s="61" t="s">
        <v>1411</v>
      </c>
      <c r="E300" s="62"/>
      <c r="F300" s="130" t="s">
        <v>1494</v>
      </c>
      <c r="H300" s="20"/>
      <c r="I300" s="37"/>
      <c r="J300" s="22" t="s">
        <v>1410</v>
      </c>
      <c r="K300" s="61"/>
      <c r="L300" s="62"/>
    </row>
    <row r="301" outlineLevel="1">
      <c r="A301" s="22" t="s">
        <v>1470</v>
      </c>
      <c r="B301" s="37" t="s">
        <v>1403</v>
      </c>
      <c r="C301" s="61" t="s">
        <v>1413</v>
      </c>
      <c r="H301" s="20"/>
      <c r="I301" s="37"/>
      <c r="J301" s="22" t="s">
        <v>1432</v>
      </c>
      <c r="K301" s="61"/>
      <c r="L301" s="62"/>
    </row>
    <row r="302" outlineLevel="1">
      <c r="A302" s="22" t="s">
        <v>1471</v>
      </c>
      <c r="B302" s="37" t="s">
        <v>1407</v>
      </c>
      <c r="C302" s="61" t="str">
        <f>ROW('C. HTT Harmonised Glossary'!B18)&amp;" for Harmonised Glossary"</f>
        <v>18 for Harmonised Glossary</v>
      </c>
      <c r="H302" s="20"/>
      <c r="I302" s="37"/>
      <c r="J302" s="22" t="s">
        <v>1034</v>
      </c>
      <c r="K302" s="61"/>
      <c r="L302" s="62"/>
    </row>
    <row r="303" outlineLevel="1">
      <c r="A303" s="22" t="s">
        <v>1472</v>
      </c>
      <c r="B303" s="37" t="s">
        <v>1404</v>
      </c>
      <c r="C303" s="61">
        <f>ROW(B65)</f>
        <v>65</v>
      </c>
      <c r="H303" s="20"/>
      <c r="I303" s="37"/>
      <c r="J303" s="61"/>
      <c r="K303" s="61"/>
      <c r="L303" s="62"/>
    </row>
    <row r="304" outlineLevel="1">
      <c r="A304" s="22" t="s">
        <v>1473</v>
      </c>
      <c r="B304" s="37" t="s">
        <v>1405</v>
      </c>
      <c r="C304" s="61">
        <f>ROW(B88)</f>
        <v>88</v>
      </c>
      <c r="H304" s="20"/>
      <c r="I304" s="37"/>
      <c r="J304" s="61"/>
      <c r="K304" s="61"/>
      <c r="L304" s="62"/>
    </row>
    <row r="305" outlineLevel="1">
      <c r="A305" s="22" t="s">
        <v>1474</v>
      </c>
      <c r="B305" s="37" t="s">
        <v>1406</v>
      </c>
      <c r="C305" s="61" t="s">
        <v>1434</v>
      </c>
      <c r="E305" s="62"/>
      <c r="H305" s="20"/>
      <c r="I305" s="37"/>
      <c r="J305" s="61"/>
      <c r="K305" s="61"/>
      <c r="L305" s="62"/>
      <c r="N305" s="51"/>
    </row>
    <row r="306" outlineLevel="1">
      <c r="A306" s="22" t="s">
        <v>1475</v>
      </c>
      <c r="B306" s="37" t="s">
        <v>1408</v>
      </c>
      <c r="C306" s="61">
        <v>44</v>
      </c>
      <c r="E306" s="62"/>
      <c r="H306" s="20"/>
      <c r="I306" s="37"/>
      <c r="J306" s="61"/>
      <c r="K306" s="61"/>
      <c r="L306" s="62"/>
      <c r="N306" s="51"/>
    </row>
    <row r="307" outlineLevel="1">
      <c r="A307" s="22" t="s">
        <v>1476</v>
      </c>
      <c r="B307" s="37" t="s">
        <v>1433</v>
      </c>
      <c r="C307" s="61" t="str">
        <f ca="1">IF(ISREF(INDIRECT("'B1. HTT Mortgage Assets'!A1")),ROW('B1. HTT Mortgage Assets'!B179)&amp; " for Mortgage Assets","")</f>
        <v>179 for Mortgage Assets</v>
      </c>
      <c r="D307" s="61" t="str">
        <f ca="1">IF(ISREF(INDIRECT("'B2. HTT Public Sector Assets'!A1")),ROW('B2. HTT Public Sector Assets'!B166)&amp; " for Public Sector Assets","")</f>
        <v>166 for Public Sector Assets</v>
      </c>
      <c r="E307" s="62"/>
      <c r="F307" s="61" t="str">
        <f ca="1">IF(ISREF(INDIRECT("'B3. HTT Shipping Assets'!A1")),ROW('B3. HTT Shipping Assets'!D110)&amp; " for Shipping Assets","")</f>
        <v>110 for Shipping Assets</v>
      </c>
      <c r="H307" s="20"/>
      <c r="I307" s="37"/>
      <c r="J307" s="61"/>
      <c r="K307" s="61"/>
      <c r="L307" s="62"/>
      <c r="N307" s="51"/>
    </row>
    <row r="308" hidden="1" outlineLevel="1">
      <c r="A308" s="22" t="s">
        <v>328</v>
      </c>
      <c r="B308" s="37"/>
      <c r="E308" s="62"/>
      <c r="H308" s="20"/>
      <c r="I308" s="37"/>
      <c r="J308" s="61"/>
      <c r="K308" s="61"/>
      <c r="L308" s="62"/>
      <c r="N308" s="51"/>
    </row>
    <row r="309" hidden="1" outlineLevel="1">
      <c r="A309" s="22" t="s">
        <v>329</v>
      </c>
      <c r="E309" s="62"/>
      <c r="H309" s="20"/>
      <c r="I309" s="37"/>
      <c r="J309" s="61"/>
      <c r="K309" s="61"/>
      <c r="L309" s="62"/>
      <c r="N309" s="51"/>
    </row>
    <row r="310" hidden="1" outlineLevel="1">
      <c r="A310" s="22" t="s">
        <v>330</v>
      </c>
      <c r="H310" s="20"/>
      <c r="N310" s="51"/>
    </row>
    <row r="311" ht="37.5">
      <c r="A311" s="34"/>
      <c r="B311" s="33" t="s">
        <v>28</v>
      </c>
      <c r="C311" s="34"/>
      <c r="D311" s="34"/>
      <c r="E311" s="34"/>
      <c r="F311" s="34"/>
      <c r="G311" s="35"/>
      <c r="H311" s="20"/>
      <c r="I311" s="26"/>
      <c r="J311" s="28"/>
      <c r="K311" s="28"/>
      <c r="L311" s="28"/>
      <c r="M311" s="28"/>
      <c r="N311" s="51"/>
    </row>
    <row r="312">
      <c r="A312" s="22" t="s">
        <v>4</v>
      </c>
      <c r="B312" s="45" t="s">
        <v>1414</v>
      </c>
      <c r="H312" s="20"/>
      <c r="I312" s="45"/>
      <c r="J312" s="61"/>
      <c r="N312" s="51"/>
    </row>
    <row r="313" outlineLevel="1">
      <c r="A313" s="22" t="s">
        <v>1468</v>
      </c>
      <c r="B313" s="45" t="s">
        <v>1415</v>
      </c>
      <c r="H313" s="20"/>
      <c r="I313" s="45"/>
      <c r="J313" s="61"/>
      <c r="N313" s="51"/>
    </row>
    <row r="314" outlineLevel="1">
      <c r="A314" s="22" t="s">
        <v>1469</v>
      </c>
      <c r="B314" s="45" t="s">
        <v>1416</v>
      </c>
      <c r="H314" s="20"/>
      <c r="I314" s="45"/>
      <c r="J314" s="61"/>
      <c r="N314" s="51"/>
    </row>
    <row r="315" hidden="1" outlineLevel="1">
      <c r="A315" s="22" t="s">
        <v>331</v>
      </c>
      <c r="B315" s="45"/>
      <c r="C315" s="61"/>
      <c r="H315" s="20"/>
      <c r="I315" s="45"/>
      <c r="J315" s="61"/>
      <c r="N315" s="51"/>
    </row>
    <row r="316" hidden="1" outlineLevel="1">
      <c r="A316" s="22" t="s">
        <v>332</v>
      </c>
      <c r="B316" s="45"/>
      <c r="C316" s="61"/>
      <c r="H316" s="20"/>
      <c r="I316" s="45"/>
      <c r="J316" s="61"/>
      <c r="N316" s="51"/>
    </row>
    <row r="317" hidden="1" outlineLevel="1">
      <c r="A317" s="22" t="s">
        <v>333</v>
      </c>
      <c r="B317" s="45"/>
      <c r="C317" s="61"/>
      <c r="H317" s="20"/>
      <c r="I317" s="45"/>
      <c r="J317" s="61"/>
      <c r="N317" s="51"/>
    </row>
    <row r="318" hidden="1" outlineLevel="1">
      <c r="A318" s="22" t="s">
        <v>334</v>
      </c>
      <c r="B318" s="45"/>
      <c r="C318" s="61"/>
      <c r="H318" s="20"/>
      <c r="I318" s="45"/>
      <c r="J318" s="61"/>
      <c r="N318" s="51"/>
    </row>
    <row r="319" ht="18.75">
      <c r="A319" s="34"/>
      <c r="B319" s="33" t="s">
        <v>29</v>
      </c>
      <c r="C319" s="34"/>
      <c r="D319" s="34"/>
      <c r="E319" s="34"/>
      <c r="F319" s="34"/>
      <c r="G319" s="35"/>
      <c r="H319" s="20"/>
      <c r="I319" s="26"/>
      <c r="J319" s="28"/>
      <c r="K319" s="28"/>
      <c r="L319" s="28"/>
      <c r="M319" s="28"/>
      <c r="N319" s="51"/>
    </row>
    <row r="320" ht="15" customHeight="1" outlineLevel="1">
      <c r="A320" s="41"/>
      <c r="B320" s="42" t="s">
        <v>335</v>
      </c>
      <c r="C320" s="41"/>
      <c r="D320" s="41"/>
      <c r="E320" s="43"/>
      <c r="F320" s="44"/>
      <c r="G320" s="44"/>
      <c r="H320" s="20"/>
      <c r="L320" s="20"/>
      <c r="M320" s="20"/>
      <c r="N320" s="51"/>
    </row>
    <row r="321" outlineLevel="1">
      <c r="A321" s="22" t="s">
        <v>336</v>
      </c>
      <c r="B321" s="37" t="s">
        <v>337</v>
      </c>
      <c r="C321" s="37"/>
      <c r="H321" s="20"/>
      <c r="I321" s="51"/>
      <c r="J321" s="51"/>
      <c r="K321" s="51"/>
      <c r="L321" s="51"/>
      <c r="M321" s="51"/>
      <c r="N321" s="51"/>
    </row>
    <row r="322" outlineLevel="1">
      <c r="A322" s="22" t="s">
        <v>338</v>
      </c>
      <c r="B322" s="37" t="s">
        <v>339</v>
      </c>
      <c r="C322" s="37"/>
      <c r="H322" s="20"/>
      <c r="I322" s="51"/>
      <c r="J322" s="51"/>
      <c r="K322" s="51"/>
      <c r="L322" s="51"/>
      <c r="M322" s="51"/>
      <c r="N322" s="51"/>
    </row>
    <row r="323" outlineLevel="1">
      <c r="A323" s="22" t="s">
        <v>340</v>
      </c>
      <c r="B323" s="37" t="s">
        <v>2973</v>
      </c>
      <c r="C323" s="37" t="s">
        <v>2968</v>
      </c>
      <c r="H323" s="20"/>
      <c r="I323" s="51"/>
      <c r="J323" s="51"/>
      <c r="K323" s="51"/>
      <c r="L323" s="51"/>
      <c r="M323" s="51"/>
      <c r="N323" s="51"/>
    </row>
    <row r="324" outlineLevel="1">
      <c r="A324" s="22" t="s">
        <v>341</v>
      </c>
      <c r="B324" s="37" t="s">
        <v>2974</v>
      </c>
      <c r="C324" s="22" t="s">
        <v>2968</v>
      </c>
      <c r="H324" s="20"/>
      <c r="I324" s="51"/>
      <c r="J324" s="51"/>
      <c r="K324" s="51"/>
      <c r="L324" s="51"/>
      <c r="M324" s="51"/>
      <c r="N324" s="51"/>
    </row>
    <row r="325" outlineLevel="1">
      <c r="A325" s="22" t="s">
        <v>342</v>
      </c>
      <c r="B325" s="37" t="s">
        <v>2975</v>
      </c>
      <c r="C325" s="22" t="s">
        <v>2968</v>
      </c>
      <c r="H325" s="20"/>
      <c r="I325" s="51"/>
      <c r="J325" s="51"/>
      <c r="K325" s="51"/>
      <c r="L325" s="51"/>
      <c r="M325" s="51"/>
      <c r="N325" s="51"/>
    </row>
    <row r="326" outlineLevel="1">
      <c r="A326" s="22" t="s">
        <v>343</v>
      </c>
      <c r="B326" s="37" t="s">
        <v>2976</v>
      </c>
      <c r="C326" s="22" t="s">
        <v>2968</v>
      </c>
      <c r="H326" s="20"/>
      <c r="I326" s="51"/>
      <c r="J326" s="51"/>
      <c r="K326" s="51"/>
      <c r="L326" s="51"/>
      <c r="M326" s="51"/>
      <c r="N326" s="51"/>
    </row>
    <row r="327" outlineLevel="1">
      <c r="A327" s="22" t="s">
        <v>344</v>
      </c>
      <c r="B327" s="37" t="s">
        <v>2977</v>
      </c>
      <c r="C327" s="22" t="s">
        <v>2968</v>
      </c>
      <c r="H327" s="20"/>
      <c r="I327" s="51"/>
      <c r="J327" s="51"/>
      <c r="K327" s="51"/>
      <c r="L327" s="51"/>
      <c r="M327" s="51"/>
      <c r="N327" s="51"/>
    </row>
    <row r="328" outlineLevel="1">
      <c r="A328" s="22" t="s">
        <v>345</v>
      </c>
      <c r="B328" s="37" t="s">
        <v>2978</v>
      </c>
      <c r="C328" s="22" t="s">
        <v>2968</v>
      </c>
      <c r="H328" s="20"/>
      <c r="I328" s="51"/>
      <c r="J328" s="51"/>
      <c r="K328" s="51"/>
      <c r="L328" s="51"/>
      <c r="M328" s="51"/>
      <c r="N328" s="51"/>
    </row>
    <row r="329" outlineLevel="1">
      <c r="A329" s="22" t="s">
        <v>346</v>
      </c>
      <c r="B329" s="37" t="s">
        <v>2979</v>
      </c>
      <c r="C329" s="22" t="s">
        <v>2968</v>
      </c>
      <c r="H329" s="20"/>
      <c r="I329" s="51"/>
      <c r="J329" s="51"/>
      <c r="K329" s="51"/>
      <c r="L329" s="51"/>
      <c r="M329" s="51"/>
      <c r="N329" s="51"/>
    </row>
    <row r="330" hidden="1" outlineLevel="1">
      <c r="A330" s="22" t="s">
        <v>347</v>
      </c>
      <c r="B330" s="50" t="s">
        <v>2980</v>
      </c>
      <c r="C330" s="22" t="s">
        <v>2968</v>
      </c>
      <c r="H330" s="20"/>
      <c r="I330" s="51"/>
      <c r="J330" s="51"/>
      <c r="K330" s="51"/>
      <c r="L330" s="51"/>
      <c r="M330" s="51"/>
      <c r="N330" s="51"/>
    </row>
    <row r="331" hidden="1" outlineLevel="1">
      <c r="A331" s="22" t="s">
        <v>349</v>
      </c>
      <c r="B331" s="50" t="s">
        <v>2981</v>
      </c>
      <c r="C331" s="22" t="s">
        <v>2968</v>
      </c>
      <c r="H331" s="20"/>
      <c r="I331" s="51"/>
      <c r="J331" s="51"/>
      <c r="K331" s="51"/>
      <c r="L331" s="51"/>
      <c r="M331" s="51"/>
      <c r="N331" s="51"/>
    </row>
    <row r="332" hidden="1" outlineLevel="1">
      <c r="A332" s="22" t="s">
        <v>350</v>
      </c>
      <c r="B332" s="50" t="s">
        <v>2982</v>
      </c>
      <c r="C332" s="22" t="s">
        <v>2968</v>
      </c>
      <c r="H332" s="20"/>
      <c r="I332" s="51"/>
      <c r="J332" s="51"/>
      <c r="K332" s="51"/>
      <c r="L332" s="51"/>
      <c r="M332" s="51"/>
      <c r="N332" s="51"/>
    </row>
    <row r="333" hidden="1" outlineLevel="1">
      <c r="A333" s="22" t="s">
        <v>351</v>
      </c>
      <c r="B333" s="50" t="s">
        <v>2983</v>
      </c>
      <c r="C333" s="22" t="s">
        <v>2968</v>
      </c>
      <c r="H333" s="20"/>
      <c r="I333" s="51"/>
      <c r="J333" s="51"/>
      <c r="K333" s="51"/>
      <c r="L333" s="51"/>
      <c r="M333" s="51"/>
      <c r="N333" s="51"/>
    </row>
    <row r="334" hidden="1" outlineLevel="1">
      <c r="A334" s="22" t="s">
        <v>352</v>
      </c>
      <c r="B334" s="50" t="s">
        <v>2984</v>
      </c>
      <c r="C334" s="22" t="s">
        <v>2968</v>
      </c>
      <c r="H334" s="20"/>
      <c r="I334" s="51"/>
      <c r="J334" s="51"/>
      <c r="K334" s="51"/>
      <c r="L334" s="51"/>
      <c r="M334" s="51"/>
      <c r="N334" s="51"/>
    </row>
    <row r="335" hidden="1" outlineLevel="1">
      <c r="A335" s="22" t="s">
        <v>353</v>
      </c>
      <c r="B335" s="50" t="s">
        <v>2985</v>
      </c>
      <c r="C335" s="22" t="s">
        <v>2968</v>
      </c>
      <c r="H335" s="20"/>
      <c r="I335" s="51"/>
      <c r="J335" s="51"/>
      <c r="K335" s="51"/>
      <c r="L335" s="51"/>
      <c r="M335" s="51"/>
      <c r="N335" s="51"/>
    </row>
    <row r="336" hidden="1" outlineLevel="1">
      <c r="A336" s="22" t="s">
        <v>354</v>
      </c>
      <c r="B336" s="50" t="s">
        <v>2986</v>
      </c>
      <c r="C336" s="22" t="s">
        <v>2968</v>
      </c>
      <c r="H336" s="20"/>
      <c r="I336" s="51"/>
      <c r="J336" s="51"/>
      <c r="K336" s="51"/>
      <c r="L336" s="51"/>
      <c r="M336" s="51"/>
      <c r="N336" s="51"/>
    </row>
    <row r="337" hidden="1" outlineLevel="1">
      <c r="A337" s="22" t="s">
        <v>355</v>
      </c>
      <c r="B337" s="50" t="s">
        <v>2987</v>
      </c>
      <c r="C337" s="22" t="s">
        <v>2968</v>
      </c>
      <c r="H337" s="20"/>
      <c r="I337" s="51"/>
      <c r="J337" s="51"/>
      <c r="K337" s="51"/>
      <c r="L337" s="51"/>
      <c r="M337" s="51"/>
      <c r="N337" s="51"/>
    </row>
    <row r="338" hidden="1" outlineLevel="1">
      <c r="A338" s="22" t="s">
        <v>356</v>
      </c>
      <c r="B338" s="50" t="s">
        <v>2988</v>
      </c>
      <c r="C338" s="22" t="s">
        <v>2968</v>
      </c>
      <c r="H338" s="20"/>
      <c r="I338" s="51"/>
      <c r="J338" s="51"/>
      <c r="K338" s="51"/>
      <c r="L338" s="51"/>
      <c r="M338" s="51"/>
      <c r="N338" s="51"/>
    </row>
    <row r="339" hidden="1" outlineLevel="1">
      <c r="A339" s="22" t="s">
        <v>357</v>
      </c>
      <c r="B339" s="50" t="s">
        <v>2989</v>
      </c>
      <c r="C339" s="22" t="s">
        <v>2968</v>
      </c>
      <c r="H339" s="20"/>
      <c r="I339" s="51"/>
      <c r="J339" s="51"/>
      <c r="K339" s="51"/>
      <c r="L339" s="51"/>
      <c r="M339" s="51"/>
      <c r="N339" s="51"/>
    </row>
    <row r="340" hidden="1" outlineLevel="1">
      <c r="A340" s="22" t="s">
        <v>358</v>
      </c>
      <c r="B340" s="50" t="s">
        <v>2990</v>
      </c>
      <c r="C340" s="22" t="s">
        <v>2991</v>
      </c>
      <c r="H340" s="20"/>
      <c r="I340" s="51"/>
      <c r="J340" s="51"/>
      <c r="K340" s="51"/>
      <c r="L340" s="51"/>
      <c r="M340" s="51"/>
      <c r="N340" s="51"/>
    </row>
    <row r="341" hidden="1" outlineLevel="1">
      <c r="A341" s="22" t="s">
        <v>359</v>
      </c>
      <c r="B341" s="50" t="s">
        <v>2992</v>
      </c>
      <c r="C341" s="22" t="s">
        <v>2993</v>
      </c>
      <c r="H341" s="20"/>
      <c r="I341" s="51"/>
      <c r="J341" s="51"/>
      <c r="K341" s="51"/>
      <c r="L341" s="51"/>
      <c r="M341" s="51"/>
      <c r="N341" s="51"/>
    </row>
    <row r="342" hidden="1" outlineLevel="1">
      <c r="A342" s="22" t="s">
        <v>360</v>
      </c>
      <c r="B342" s="50" t="s">
        <v>2994</v>
      </c>
      <c r="C342" s="22" t="s">
        <v>2995</v>
      </c>
      <c r="H342" s="20"/>
      <c r="I342" s="51"/>
      <c r="J342" s="51"/>
      <c r="K342" s="51"/>
      <c r="L342" s="51"/>
      <c r="M342" s="51"/>
      <c r="N342" s="51"/>
    </row>
    <row r="343" hidden="1" outlineLevel="1">
      <c r="A343" s="22" t="s">
        <v>361</v>
      </c>
      <c r="B343" s="50" t="s">
        <v>2996</v>
      </c>
      <c r="C343" s="22" t="s">
        <v>2997</v>
      </c>
      <c r="H343" s="20"/>
      <c r="I343" s="51"/>
      <c r="J343" s="51"/>
      <c r="K343" s="51"/>
      <c r="L343" s="51"/>
      <c r="M343" s="51"/>
      <c r="N343" s="51"/>
    </row>
    <row r="344" hidden="1" outlineLevel="1">
      <c r="A344" s="22" t="s">
        <v>362</v>
      </c>
      <c r="B344" s="50" t="s">
        <v>2998</v>
      </c>
      <c r="C344" s="22" t="s">
        <v>2997</v>
      </c>
      <c r="H344" s="20"/>
      <c r="I344" s="51"/>
      <c r="J344" s="51"/>
      <c r="K344" s="51"/>
      <c r="L344" s="51"/>
      <c r="M344" s="51"/>
      <c r="N344" s="51"/>
    </row>
    <row r="345" hidden="1" outlineLevel="1">
      <c r="A345" s="22" t="s">
        <v>363</v>
      </c>
      <c r="B345" s="50" t="s">
        <v>2999</v>
      </c>
      <c r="C345" s="22" t="s">
        <v>2968</v>
      </c>
      <c r="H345" s="20"/>
      <c r="I345" s="51"/>
      <c r="J345" s="51"/>
      <c r="K345" s="51"/>
      <c r="L345" s="51"/>
      <c r="M345" s="51"/>
      <c r="N345" s="51"/>
    </row>
    <row r="346" hidden="1" outlineLevel="1">
      <c r="A346" s="22" t="s">
        <v>364</v>
      </c>
      <c r="B346" s="50" t="s">
        <v>3000</v>
      </c>
      <c r="C346" s="22" t="s">
        <v>3001</v>
      </c>
      <c r="H346" s="20"/>
      <c r="I346" s="51"/>
      <c r="J346" s="51"/>
      <c r="K346" s="51"/>
      <c r="L346" s="51"/>
      <c r="M346" s="51"/>
      <c r="N346" s="51"/>
    </row>
    <row r="347" hidden="1" outlineLevel="1">
      <c r="A347" s="22" t="s">
        <v>365</v>
      </c>
      <c r="B347" s="50" t="s">
        <v>3002</v>
      </c>
      <c r="C347" s="22" t="s">
        <v>3003</v>
      </c>
      <c r="H347" s="20"/>
      <c r="I347" s="51"/>
      <c r="J347" s="51"/>
      <c r="K347" s="51"/>
      <c r="L347" s="51"/>
      <c r="M347" s="51"/>
      <c r="N347" s="51"/>
    </row>
    <row r="348" hidden="1" outlineLevel="1">
      <c r="A348" s="22" t="s">
        <v>366</v>
      </c>
      <c r="B348" s="50" t="s">
        <v>3004</v>
      </c>
      <c r="C348" s="22" t="s">
        <v>3003</v>
      </c>
      <c r="H348" s="20"/>
      <c r="I348" s="51"/>
      <c r="J348" s="51"/>
      <c r="K348" s="51"/>
      <c r="L348" s="51"/>
      <c r="M348" s="51"/>
      <c r="N348" s="51"/>
    </row>
    <row r="349" hidden="1" outlineLevel="1">
      <c r="A349" s="22" t="s">
        <v>367</v>
      </c>
      <c r="B349" s="50" t="s">
        <v>348</v>
      </c>
      <c r="H349" s="20"/>
      <c r="I349" s="51"/>
      <c r="J349" s="51"/>
      <c r="K349" s="51"/>
      <c r="L349" s="51"/>
      <c r="M349" s="51"/>
      <c r="N349" s="51"/>
    </row>
    <row r="350" hidden="1" outlineLevel="1">
      <c r="A350" s="22" t="s">
        <v>368</v>
      </c>
      <c r="B350" s="50" t="s">
        <v>348</v>
      </c>
      <c r="H350" s="20"/>
      <c r="I350" s="51"/>
      <c r="J350" s="51"/>
      <c r="K350" s="51"/>
      <c r="L350" s="51"/>
      <c r="M350" s="51"/>
      <c r="N350" s="51"/>
    </row>
    <row r="351" hidden="1" outlineLevel="1">
      <c r="A351" s="22" t="s">
        <v>369</v>
      </c>
      <c r="B351" s="50" t="s">
        <v>348</v>
      </c>
      <c r="H351" s="20"/>
      <c r="I351" s="51"/>
      <c r="J351" s="51"/>
      <c r="K351" s="51"/>
      <c r="L351" s="51"/>
      <c r="M351" s="51"/>
      <c r="N351" s="51"/>
    </row>
    <row r="352" hidden="1" outlineLevel="1">
      <c r="A352" s="22" t="s">
        <v>370</v>
      </c>
      <c r="B352" s="50" t="s">
        <v>348</v>
      </c>
      <c r="H352" s="20"/>
      <c r="I352" s="51"/>
      <c r="J352" s="51"/>
      <c r="K352" s="51"/>
      <c r="L352" s="51"/>
      <c r="M352" s="51"/>
      <c r="N352" s="51"/>
    </row>
    <row r="353" hidden="1" outlineLevel="1">
      <c r="A353" s="22" t="s">
        <v>371</v>
      </c>
      <c r="B353" s="50" t="s">
        <v>348</v>
      </c>
      <c r="H353" s="20"/>
      <c r="I353" s="51"/>
      <c r="J353" s="51"/>
      <c r="K353" s="51"/>
      <c r="L353" s="51"/>
      <c r="M353" s="51"/>
      <c r="N353" s="51"/>
    </row>
    <row r="354" hidden="1" outlineLevel="1">
      <c r="A354" s="22" t="s">
        <v>372</v>
      </c>
      <c r="B354" s="50" t="s">
        <v>348</v>
      </c>
      <c r="H354" s="20"/>
      <c r="I354" s="51"/>
      <c r="J354" s="51"/>
      <c r="K354" s="51"/>
      <c r="L354" s="51"/>
      <c r="M354" s="51"/>
      <c r="N354" s="51"/>
    </row>
    <row r="355" hidden="1" outlineLevel="1">
      <c r="A355" s="22" t="s">
        <v>373</v>
      </c>
      <c r="B355" s="50" t="s">
        <v>348</v>
      </c>
      <c r="H355" s="20"/>
      <c r="I355" s="51"/>
      <c r="J355" s="51"/>
      <c r="K355" s="51"/>
      <c r="L355" s="51"/>
      <c r="M355" s="51"/>
      <c r="N355" s="51"/>
    </row>
    <row r="356" hidden="1" outlineLevel="1">
      <c r="A356" s="22" t="s">
        <v>374</v>
      </c>
      <c r="B356" s="50" t="s">
        <v>348</v>
      </c>
      <c r="H356" s="20"/>
      <c r="I356" s="51"/>
      <c r="J356" s="51"/>
      <c r="K356" s="51"/>
      <c r="L356" s="51"/>
      <c r="M356" s="51"/>
      <c r="N356" s="51"/>
    </row>
    <row r="357" hidden="1" outlineLevel="1">
      <c r="A357" s="22" t="s">
        <v>375</v>
      </c>
      <c r="B357" s="50" t="s">
        <v>348</v>
      </c>
      <c r="H357" s="20"/>
      <c r="I357" s="51"/>
      <c r="J357" s="51"/>
      <c r="K357" s="51"/>
      <c r="L357" s="51"/>
      <c r="M357" s="51"/>
      <c r="N357" s="51"/>
    </row>
    <row r="358" hidden="1" outlineLevel="1">
      <c r="A358" s="22" t="s">
        <v>376</v>
      </c>
      <c r="B358" s="50" t="s">
        <v>348</v>
      </c>
      <c r="H358" s="20"/>
      <c r="I358" s="51"/>
      <c r="J358" s="51"/>
      <c r="K358" s="51"/>
      <c r="L358" s="51"/>
      <c r="M358" s="51"/>
      <c r="N358" s="51"/>
    </row>
    <row r="359" hidden="1" outlineLevel="1">
      <c r="A359" s="22" t="s">
        <v>377</v>
      </c>
      <c r="B359" s="50" t="s">
        <v>348</v>
      </c>
      <c r="H359" s="20"/>
      <c r="I359" s="51"/>
      <c r="J359" s="51"/>
      <c r="K359" s="51"/>
      <c r="L359" s="51"/>
      <c r="M359" s="51"/>
      <c r="N359" s="51"/>
    </row>
    <row r="360" hidden="1" outlineLevel="1">
      <c r="A360" s="22" t="s">
        <v>378</v>
      </c>
      <c r="B360" s="50" t="s">
        <v>348</v>
      </c>
      <c r="H360" s="20"/>
      <c r="I360" s="51"/>
      <c r="J360" s="51"/>
      <c r="K360" s="51"/>
      <c r="L360" s="51"/>
      <c r="M360" s="51"/>
      <c r="N360" s="51"/>
    </row>
    <row r="361" hidden="1" outlineLevel="1">
      <c r="A361" s="22" t="s">
        <v>379</v>
      </c>
      <c r="B361" s="50" t="s">
        <v>348</v>
      </c>
      <c r="H361" s="20"/>
      <c r="I361" s="51"/>
      <c r="J361" s="51"/>
      <c r="K361" s="51"/>
      <c r="L361" s="51"/>
      <c r="M361" s="51"/>
      <c r="N361" s="51"/>
    </row>
    <row r="362" hidden="1" outlineLevel="1">
      <c r="A362" s="22" t="s">
        <v>380</v>
      </c>
      <c r="B362" s="50" t="s">
        <v>348</v>
      </c>
      <c r="H362" s="20"/>
      <c r="I362" s="51"/>
      <c r="J362" s="51"/>
      <c r="K362" s="51"/>
      <c r="L362" s="51"/>
      <c r="M362" s="51"/>
      <c r="N362" s="51"/>
    </row>
    <row r="363" hidden="1" outlineLevel="1">
      <c r="A363" s="22" t="s">
        <v>381</v>
      </c>
      <c r="B363" s="50" t="s">
        <v>348</v>
      </c>
      <c r="H363" s="20"/>
      <c r="I363" s="51"/>
      <c r="J363" s="51"/>
      <c r="K363" s="51"/>
      <c r="L363" s="51"/>
      <c r="M363" s="51"/>
      <c r="N363" s="51"/>
    </row>
    <row r="364" hidden="1" outlineLevel="1">
      <c r="A364" s="22" t="s">
        <v>382</v>
      </c>
      <c r="B364" s="50" t="s">
        <v>348</v>
      </c>
      <c r="H364" s="20"/>
      <c r="I364" s="51"/>
      <c r="J364" s="51"/>
      <c r="K364" s="51"/>
      <c r="L364" s="51"/>
      <c r="M364" s="51"/>
      <c r="N364" s="51"/>
    </row>
    <row r="365" hidden="1" outlineLevel="1">
      <c r="A365" s="22" t="s">
        <v>383</v>
      </c>
      <c r="B365" s="50" t="s">
        <v>348</v>
      </c>
      <c r="H365" s="20"/>
      <c r="I365" s="51"/>
      <c r="J365" s="51"/>
      <c r="K365" s="51"/>
      <c r="L365" s="51"/>
      <c r="M365" s="51"/>
      <c r="N365" s="51"/>
    </row>
    <row r="366" hidden="1">
      <c r="H366" s="20"/>
      <c r="I366" s="51"/>
      <c r="J366" s="51"/>
      <c r="K366" s="51"/>
      <c r="L366" s="51"/>
      <c r="M366" s="51"/>
      <c r="N366" s="51"/>
    </row>
    <row r="367" hidden="1">
      <c r="H367" s="20"/>
      <c r="I367" s="51"/>
      <c r="J367" s="51"/>
      <c r="K367" s="51"/>
      <c r="L367" s="51"/>
      <c r="M367" s="51"/>
      <c r="N367" s="51"/>
    </row>
    <row r="368" hidden="1">
      <c r="H368" s="20"/>
      <c r="I368" s="51"/>
      <c r="J368" s="51"/>
      <c r="K368" s="51"/>
      <c r="L368" s="51"/>
      <c r="M368" s="51"/>
      <c r="N368" s="51"/>
    </row>
    <row r="369" s="51" customFormat="1" hidden="1">
      <c r="H369" s="20"/>
    </row>
    <row r="370" s="51" customFormat="1" hidden="1">
      <c r="H370" s="20"/>
    </row>
    <row r="371" s="51" customFormat="1" hidden="1">
      <c r="H371" s="20"/>
    </row>
    <row r="372" s="51" customFormat="1" hidden="1">
      <c r="H372" s="20"/>
    </row>
    <row r="373" s="51" customFormat="1" hidden="1">
      <c r="H373" s="20"/>
    </row>
    <row r="374" s="51" customFormat="1" hidden="1">
      <c r="H374" s="20"/>
    </row>
    <row r="375" s="51" customFormat="1" hidden="1">
      <c r="H375" s="20"/>
    </row>
    <row r="376" s="51" customFormat="1" hidden="1">
      <c r="H376" s="20"/>
    </row>
    <row r="377" s="51" customFormat="1" hidden="1">
      <c r="H377" s="20"/>
    </row>
    <row r="378" s="51" customFormat="1" hidden="1">
      <c r="H378" s="20"/>
    </row>
    <row r="379" s="51" customFormat="1" hidden="1">
      <c r="H379" s="20"/>
    </row>
    <row r="380" s="51" customFormat="1" hidden="1">
      <c r="H380" s="20"/>
    </row>
    <row r="381" s="51" customFormat="1" hidden="1">
      <c r="H381" s="20"/>
    </row>
    <row r="382" s="51" customFormat="1" hidden="1">
      <c r="H382" s="20"/>
    </row>
    <row r="383" s="51" customFormat="1" hidden="1">
      <c r="H383" s="20"/>
    </row>
    <row r="384" s="51" customFormat="1" hidden="1">
      <c r="H384" s="20"/>
    </row>
    <row r="385" s="51" customFormat="1" hidden="1">
      <c r="H385" s="20"/>
    </row>
    <row r="386" s="51" customFormat="1" hidden="1">
      <c r="H386" s="20"/>
    </row>
    <row r="387" s="51" customFormat="1" hidden="1">
      <c r="H387" s="20"/>
    </row>
    <row r="388" s="51" customFormat="1" hidden="1">
      <c r="H388" s="20"/>
    </row>
    <row r="389" s="51" customFormat="1" hidden="1">
      <c r="H389" s="20"/>
    </row>
    <row r="390" s="51" customFormat="1" hidden="1">
      <c r="H390" s="20"/>
    </row>
    <row r="391" s="51" customFormat="1" hidden="1">
      <c r="H391" s="20"/>
    </row>
    <row r="392" s="51" customFormat="1" hidden="1">
      <c r="H392" s="20"/>
    </row>
    <row r="393" s="51" customFormat="1" hidden="1">
      <c r="H393" s="20"/>
    </row>
    <row r="394" s="51" customFormat="1" hidden="1">
      <c r="H394" s="20"/>
    </row>
    <row r="395" s="51" customFormat="1" hidden="1">
      <c r="H395" s="20"/>
    </row>
    <row r="396" s="51" customFormat="1" hidden="1">
      <c r="H396" s="20"/>
    </row>
    <row r="397" s="51" customFormat="1" hidden="1">
      <c r="H397" s="20"/>
    </row>
    <row r="398" s="51" customFormat="1" hidden="1">
      <c r="H398" s="20"/>
    </row>
    <row r="399" s="51" customFormat="1" hidden="1">
      <c r="H399" s="20"/>
    </row>
    <row r="400" s="51" customFormat="1" hidden="1">
      <c r="H400" s="20"/>
    </row>
    <row r="401" s="51" customFormat="1" hidden="1">
      <c r="H401" s="20"/>
    </row>
    <row r="402" s="51" customFormat="1" hidden="1">
      <c r="H402" s="20"/>
    </row>
    <row r="403" s="51" customFormat="1" hidden="1">
      <c r="H403" s="20"/>
    </row>
    <row r="404" s="51" customFormat="1" hidden="1">
      <c r="H404" s="20"/>
    </row>
    <row r="405" s="51" customFormat="1" hidden="1">
      <c r="H405" s="20"/>
    </row>
    <row r="406" s="51" customFormat="1" hidden="1">
      <c r="H406" s="20"/>
    </row>
    <row r="407" s="51" customFormat="1" hidden="1">
      <c r="H407" s="20"/>
    </row>
    <row r="408" s="51" customFormat="1" hidden="1">
      <c r="H408" s="20"/>
    </row>
    <row r="409" s="51" customFormat="1" hidden="1">
      <c r="H409" s="20"/>
    </row>
    <row r="410" s="51" customFormat="1" hidden="1">
      <c r="H410" s="20"/>
    </row>
    <row r="411" s="51" customFormat="1" hidden="1">
      <c r="H411" s="20"/>
    </row>
    <row r="412" s="51" customFormat="1" hidden="1">
      <c r="H412" s="20"/>
    </row>
    <row r="413" s="51" customFormat="1" hidden="1">
      <c r="H413" s="20"/>
    </row>
  </sheetData>
  <dataValidations disablePrompts="1" count="2">
    <dataValidation type="list" allowBlank="1" showInputMessage="1" showErrorMessage="1" sqref="C299">
      <formula1>J299:J302</formula1>
    </dataValidation>
    <dataValidation type="list" allowBlank="1" showInputMessage="1" showErrorMessage="1" sqref="C28">
      <formula1>$M$28:$M$30</formula1>
    </dataValidation>
  </dataValidations>
  <hyperlinks>
    <hyperlink ref="B6" location="'A. HTT General'!B13" display="1. Basic Facts"/>
    <hyperlink ref="B7" location="'A. HTT General'!B26" display="2. Regulatory Summary"/>
    <hyperlink ref="B8" location="'A. HTT General'!B36" display="3. General Cover Pool / Covered Bond Information"/>
    <hyperlink ref="B9" location="'A. HTT General'!B285" display="4. References to Capital Requirements Regulation (CRR) 129(7)"/>
    <hyperlink ref="B11" location="'A. HTT General'!B319" display="6. Other relevant information"/>
    <hyperlink ref="C289" location="'A. HTT General'!A39" display="'A. HTT General'!A39"/>
    <hyperlink ref="C291" location="'B1. HTT Mortgage Assets'!B43" display="'B1. HTT Mortgage Assets'!B43"/>
    <hyperlink ref="D291" location="'B2. HTT Public Sector Assets'!B48" display="'B2. HTT Public Sector Assets'!B48"/>
    <hyperlink ref="C292" location="'A. HTT General'!A52" display="'A. HTT General'!A52"/>
    <hyperlink ref="C297" location="'A. HTT General'!B163" display="'A. HTT General'!B163"/>
    <hyperlink ref="C298" location="'A. HTT General'!B137" display="'A. HTT General'!B137"/>
    <hyperlink ref="C302" location="'C. HTT Harmonised Glossary'!B18" display="'C. HTT Harmonised Glossary'!B18"/>
    <hyperlink ref="C303" location="'A. HTT General'!B65" display="'A. HTT General'!B65"/>
    <hyperlink ref="C304" location="'A. HTT General'!B88" display="'A. HTT General'!B88"/>
    <hyperlink ref="C307" location="'B1. HTT Mortgage Assets'!B179" display="'B1. HTT Mortgage Assets'!B179"/>
    <hyperlink ref="D307" location="'B2. HTT Public Sector Assets'!B166" display="'B2. HTT Public Sector Assets'!B166"/>
    <hyperlink ref="B27" r:id="flId1" display="Basel Compliance (Y/N)"/>
    <hyperlink ref="B29" r:id="flId2"/>
    <hyperlink ref="B30" r:id="flId3"/>
    <hyperlink ref="B10" location="'A. HTT General'!B311" display="5. References to Capital Requirements Regulation (CRR) 129(1)"/>
    <hyperlink ref="D293" location="'B1. HTT Mortgage Assets'!B424" display="'B1. HTT Mortgage Assets'!B424"/>
    <hyperlink ref="C293" location="'B1. HTT Mortgage Assets'!B186" display="'B1. HTT Mortgage Assets'!B186"/>
    <hyperlink ref="C288" location="'A. HTT General'!A38" display="'A. HTT General'!A38"/>
    <hyperlink ref="C296" location="'A. HTT General'!B111" display="'A. HTT General'!B111"/>
    <hyperlink ref="C295" location="'B1. HTT Mortgage Assets'!B149" display="'B1. HTT Mortgage Assets'!B149"/>
    <hyperlink ref="C294" location="'C. HTT Harmonised Glossary'!B20" display="link to Glossary HG.1.15"/>
    <hyperlink ref="C306" location="'A. HTT General'!B44" display="'A. HTT General'!B44"/>
    <hyperlink ref="C300" location="'B1. HTT Mortgage Assets'!B215" display="215 LTV residential mortgage"/>
    <hyperlink ref="D300" location="'B1. HTT Mortgage Assets'!B453" display="441 LTV Commercial Mortgage"/>
    <hyperlink ref="C301" location="'A. HTT General'!B230" display="230 Derivatives and Swaps"/>
    <hyperlink ref="B28" r:id="flId4" display="CBD Compliance (Y/N)"/>
    <hyperlink ref="F293" location="'B2. HTT Public Sector Assets'!A18" display="'B2. HTT Public Sector Assets'!A18"/>
    <hyperlink ref="G293" location="'B3. HTT Shipping Assets'!B116" display="'B3. HTT Shipping Assets'!B116"/>
    <hyperlink ref="F295" location="'B3. HTT Shipping Assets'!B80" display="'B3. HTT Shipping Assets'!B80"/>
    <hyperlink ref="C305" location="'C. HTT Harmonised Glossary'!B12" display="link to Glossary HG 1.7"/>
    <hyperlink ref="F307" location="'B3. HTT Shipping Assets'!B110" display="'B3. HTT Shipping Assets'!B110"/>
    <hyperlink ref="B44" location="'C. HTT Harmonised Glossary'!B6" display="2. Over-collateralisation (OC) "/>
    <hyperlink ref="F300" location="'B2. HTT Public Sector Assets'!B147" display="147 for Public Sector Asset - type of debtor"/>
    <hyperlink ref="C244" location="'F1. Sustainable M data'!A1" display="F1. Tab"/>
    <hyperlink ref="D244" location="'F2. Sustainable PS data'!A1" display="F2. Tab"/>
    <hyperlink ref="D295" location="'B2. HTT Public Sector Assets'!B129" display="'B2. HTT Public Sector Assets'!B129"/>
  </hyperlinks>
  <pageMargins left="0.708661417322835" right="0.708661417322835" top="0.748031496062992" bottom="0.748031496062992" header="0.31496062992126" footer="0.31496062992126"/>
  <pageSetup paperSize="9" fitToHeight="0" orientation="landscape" r:id="flId5"/>
  <headerFooter>
    <oddHeader>&amp;R&amp;G</oddHeader>
  </headerFooter>
  <legacyDrawingHF r:id="flId6"/>
</worksheet>
</file>

<file path=xl/worksheets/sheet4.xml><?xml version="1.0" encoding="utf-8"?>
<worksheet xmlns:r="http://schemas.openxmlformats.org/officeDocument/2006/relationships" xmlns="http://schemas.openxmlformats.org/spreadsheetml/2006/main">
  <sheetPr>
    <tabColor rgb="FFE36E00"/>
  </sheetPr>
  <dimension ref="A1:N622"/>
  <sheetViews>
    <sheetView topLeftCell="A1" zoomScale="75" zoomScaleNormal="75" workbookViewId="0">
      <selection activeCell="A1" sqref="A1"/>
    </sheetView>
  </sheetViews>
  <sheetFormatPr defaultColWidth="0" defaultRowHeight="15" outlineLevelRow="1" zeroHeight="1"/>
  <cols>
    <col min="1" max="1" width="13.85546875" style="22" customWidth="1"/>
    <col min="2" max="2" width="62.85546875" style="22" customWidth="1"/>
    <col min="3" max="3" width="41" style="22" customWidth="1"/>
    <col min="4" max="4" width="40.85546875" style="22" customWidth="1"/>
    <col min="5" max="5" width="6.7109375" style="22" customWidth="1"/>
    <col min="6" max="6" width="41.5703125" style="22" customWidth="1"/>
    <col min="7" max="7" width="41.5703125" style="20" customWidth="1"/>
    <col min="8" max="14" width="0" style="51" hidden="1" customWidth="1"/>
    <col min="15" max="16384" width="8.85546875" style="51" hidden="1"/>
  </cols>
  <sheetData>
    <row r="1" ht="31.5">
      <c r="A1" s="19" t="s">
        <v>384</v>
      </c>
      <c r="B1" s="19"/>
      <c r="C1" s="20"/>
      <c r="D1" s="20"/>
      <c r="E1" s="20"/>
      <c r="F1" s="128" t="s">
        <v>1518</v>
      </c>
    </row>
    <row r="2" ht="15.75" thickBot="1">
      <c r="A2" s="20"/>
      <c r="B2" s="20"/>
      <c r="C2" s="20"/>
      <c r="D2" s="20"/>
      <c r="E2" s="20"/>
      <c r="F2" s="20"/>
    </row>
    <row r="3" ht="19.5" thickBot="1">
      <c r="A3" s="23"/>
      <c r="B3" s="24" t="s">
        <v>22</v>
      </c>
      <c r="C3" s="117" t="s">
        <v>2966</v>
      </c>
      <c r="D3" s="23"/>
      <c r="E3" s="23"/>
      <c r="F3" s="20"/>
      <c r="G3" s="23"/>
    </row>
    <row r="4" ht="15.75" thickBot="1"/>
    <row r="5" ht="18.75">
      <c r="A5" s="26"/>
      <c r="B5" s="27" t="s">
        <v>385</v>
      </c>
      <c r="C5" s="26"/>
      <c r="E5" s="28"/>
      <c r="F5" s="28"/>
    </row>
    <row r="6">
      <c r="B6" s="82" t="s">
        <v>386</v>
      </c>
    </row>
    <row r="7">
      <c r="B7" s="131" t="s">
        <v>387</v>
      </c>
    </row>
    <row r="8" ht="15.75" thickBot="1">
      <c r="B8" s="132" t="s">
        <v>388</v>
      </c>
    </row>
    <row r="9">
      <c r="B9" s="83"/>
    </row>
    <row r="10" ht="37.5">
      <c r="A10" s="33" t="s">
        <v>30</v>
      </c>
      <c r="B10" s="33" t="s">
        <v>386</v>
      </c>
      <c r="C10" s="34"/>
      <c r="D10" s="34"/>
      <c r="E10" s="34"/>
      <c r="F10" s="34"/>
      <c r="G10" s="35"/>
    </row>
    <row r="11" ht="15" customHeight="1">
      <c r="A11" s="41"/>
      <c r="B11" s="42" t="s">
        <v>389</v>
      </c>
      <c r="C11" s="41" t="s">
        <v>58</v>
      </c>
      <c r="D11" s="41"/>
      <c r="E11" s="41"/>
      <c r="F11" s="44" t="s">
        <v>390</v>
      </c>
      <c r="G11" s="44"/>
    </row>
    <row r="12">
      <c r="A12" s="22" t="s">
        <v>391</v>
      </c>
      <c r="B12" s="22" t="s">
        <v>392</v>
      </c>
      <c r="C12" s="93">
        <v>5300.40061556</v>
      </c>
      <c r="F12" s="99">
        <f>IF($C$15=0,"",IF(C12="","",C12/$C$15))</f>
        <v>1</v>
      </c>
    </row>
    <row r="13">
      <c r="A13" s="22" t="s">
        <v>393</v>
      </c>
      <c r="B13" s="22" t="s">
        <v>394</v>
      </c>
      <c r="C13" s="93">
        <v>0</v>
      </c>
      <c r="F13" s="99">
        <f>IF($C$15=0,"",IF(C13="","",C13/$C$15))</f>
        <v>0</v>
      </c>
    </row>
    <row r="14">
      <c r="A14" s="22" t="s">
        <v>395</v>
      </c>
      <c r="B14" s="22" t="s">
        <v>86</v>
      </c>
      <c r="C14" s="93">
        <v>0</v>
      </c>
      <c r="F14" s="99">
        <f>IF($C$15=0,"",IF(C14="","",C14/$C$15))</f>
        <v>0</v>
      </c>
    </row>
    <row r="15">
      <c r="A15" s="22" t="s">
        <v>396</v>
      </c>
      <c r="B15" s="84" t="s">
        <v>88</v>
      </c>
      <c r="C15" s="93">
        <f>SUM(C12:C14)</f>
        <v>5300.40061556</v>
      </c>
      <c r="F15" s="90">
        <f>SUM(F12:F14)</f>
        <v>1</v>
      </c>
    </row>
    <row r="16" hidden="1" outlineLevel="1">
      <c r="A16" s="22" t="s">
        <v>397</v>
      </c>
      <c r="B16" s="50" t="s">
        <v>398</v>
      </c>
      <c r="C16" s="93"/>
      <c r="F16" s="99" t="str">
        <f>IF($C$15=0,"",IF(C16="","",C16/$C$15))</f>
        <v/>
      </c>
    </row>
    <row r="17" hidden="1" outlineLevel="1">
      <c r="A17" s="22" t="s">
        <v>399</v>
      </c>
      <c r="B17" s="50" t="s">
        <v>930</v>
      </c>
      <c r="C17" s="93"/>
      <c r="F17" s="99" t="str">
        <f>IF($C$15=0,"",IF(C17="","",C17/$C$15))</f>
        <v/>
      </c>
    </row>
    <row r="18" hidden="1" outlineLevel="1">
      <c r="A18" s="22" t="s">
        <v>400</v>
      </c>
      <c r="B18" s="50" t="s">
        <v>90</v>
      </c>
      <c r="C18" s="93"/>
      <c r="F18" s="99" t="str">
        <f>IF($C$15=0,"",IF(C18="","",C18/$C$15))</f>
        <v/>
      </c>
    </row>
    <row r="19" hidden="1" outlineLevel="1">
      <c r="A19" s="22" t="s">
        <v>401</v>
      </c>
      <c r="B19" s="50" t="s">
        <v>90</v>
      </c>
      <c r="C19" s="93"/>
      <c r="F19" s="99" t="str">
        <f>IF($C$15=0,"",IF(C19="","",C19/$C$15))</f>
        <v/>
      </c>
    </row>
    <row r="20" hidden="1" outlineLevel="1">
      <c r="A20" s="22" t="s">
        <v>402</v>
      </c>
      <c r="B20" s="50" t="s">
        <v>90</v>
      </c>
      <c r="C20" s="93"/>
      <c r="F20" s="99" t="str">
        <f>IF($C$15=0,"",IF(C20="","",C20/$C$15))</f>
        <v/>
      </c>
    </row>
    <row r="21" hidden="1" outlineLevel="1">
      <c r="A21" s="22" t="s">
        <v>403</v>
      </c>
      <c r="B21" s="50" t="s">
        <v>90</v>
      </c>
      <c r="C21" s="93"/>
      <c r="F21" s="99" t="str">
        <f>IF($C$15=0,"",IF(C21="","",C21/$C$15))</f>
        <v/>
      </c>
    </row>
    <row r="22" hidden="1" outlineLevel="1">
      <c r="A22" s="22" t="s">
        <v>404</v>
      </c>
      <c r="B22" s="50" t="s">
        <v>90</v>
      </c>
      <c r="C22" s="93"/>
      <c r="F22" s="99" t="str">
        <f>IF($C$15=0,"",IF(C22="","",C22/$C$15))</f>
        <v/>
      </c>
    </row>
    <row r="23" hidden="1" outlineLevel="1">
      <c r="A23" s="22" t="s">
        <v>405</v>
      </c>
      <c r="B23" s="50" t="s">
        <v>90</v>
      </c>
      <c r="C23" s="93"/>
      <c r="F23" s="99" t="str">
        <f>IF($C$15=0,"",IF(C23="","",C23/$C$15))</f>
        <v/>
      </c>
    </row>
    <row r="24" hidden="1" outlineLevel="1">
      <c r="A24" s="22" t="s">
        <v>406</v>
      </c>
      <c r="B24" s="50" t="s">
        <v>90</v>
      </c>
      <c r="C24" s="93"/>
      <c r="F24" s="99" t="str">
        <f>IF($C$15=0,"",IF(C24="","",C24/$C$15))</f>
        <v/>
      </c>
    </row>
    <row r="25" hidden="1" outlineLevel="1">
      <c r="A25" s="22" t="s">
        <v>407</v>
      </c>
      <c r="B25" s="50" t="s">
        <v>90</v>
      </c>
      <c r="C25" s="93"/>
      <c r="F25" s="99" t="str">
        <f>IF($C$15=0,"",IF(C25="","",C25/$C$15))</f>
        <v/>
      </c>
    </row>
    <row r="26" hidden="1" outlineLevel="1">
      <c r="A26" s="22" t="s">
        <v>408</v>
      </c>
      <c r="B26" s="50" t="s">
        <v>90</v>
      </c>
      <c r="C26" s="96"/>
      <c r="D26" s="51"/>
      <c r="E26" s="51"/>
      <c r="F26" s="99" t="str">
        <f>IF($C$15=0,"",IF(C26="","",C26/$C$15))</f>
        <v/>
      </c>
    </row>
    <row r="27" ht="15" customHeight="1" collapsed="1">
      <c r="A27" s="41"/>
      <c r="B27" s="42" t="s">
        <v>409</v>
      </c>
      <c r="C27" s="41" t="s">
        <v>410</v>
      </c>
      <c r="D27" s="41" t="s">
        <v>411</v>
      </c>
      <c r="E27" s="43"/>
      <c r="F27" s="41" t="s">
        <v>412</v>
      </c>
      <c r="G27" s="44"/>
    </row>
    <row r="28">
      <c r="A28" s="22" t="s">
        <v>413</v>
      </c>
      <c r="B28" s="22" t="s">
        <v>414</v>
      </c>
      <c r="C28" s="94">
        <v>31603</v>
      </c>
      <c r="D28" s="94" t="str">
        <f>IF(C28="","","ND2")</f>
        <v>ND2</v>
      </c>
      <c r="F28" s="94">
        <f>IF(C28=0,"",IF(C28="","",C28))</f>
        <v>31603</v>
      </c>
    </row>
    <row r="29" hidden="1" outlineLevel="1">
      <c r="A29" s="22" t="s">
        <v>415</v>
      </c>
      <c r="B29" s="37" t="s">
        <v>416</v>
      </c>
      <c r="C29" s="94"/>
      <c r="D29" s="94"/>
      <c r="F29" s="94"/>
    </row>
    <row r="30" hidden="1" outlineLevel="1">
      <c r="A30" s="22" t="s">
        <v>417</v>
      </c>
      <c r="B30" s="37" t="s">
        <v>418</v>
      </c>
      <c r="C30" s="94"/>
      <c r="D30" s="94"/>
      <c r="F30" s="94"/>
    </row>
    <row r="31" hidden="1" outlineLevel="1">
      <c r="A31" s="22" t="s">
        <v>419</v>
      </c>
      <c r="B31" s="37"/>
    </row>
    <row r="32" hidden="1" outlineLevel="1">
      <c r="A32" s="22" t="s">
        <v>420</v>
      </c>
      <c r="B32" s="37"/>
    </row>
    <row r="33" hidden="1" outlineLevel="1">
      <c r="A33" s="22" t="s">
        <v>984</v>
      </c>
      <c r="B33" s="37"/>
    </row>
    <row r="34" hidden="1" outlineLevel="1">
      <c r="A34" s="22" t="s">
        <v>985</v>
      </c>
      <c r="B34" s="37"/>
    </row>
    <row r="35" ht="15" customHeight="1" collapsed="1">
      <c r="A35" s="41"/>
      <c r="B35" s="42" t="s">
        <v>421</v>
      </c>
      <c r="C35" s="41" t="s">
        <v>422</v>
      </c>
      <c r="D35" s="41" t="s">
        <v>423</v>
      </c>
      <c r="E35" s="43"/>
      <c r="F35" s="44" t="s">
        <v>390</v>
      </c>
      <c r="G35" s="44"/>
    </row>
    <row r="36">
      <c r="A36" s="22" t="s">
        <v>424</v>
      </c>
      <c r="B36" s="22" t="s">
        <v>2451</v>
      </c>
      <c r="C36" s="90">
        <v>0.00187</v>
      </c>
      <c r="D36" s="90" t="str">
        <f>IF(C36="","","ND2")</f>
        <v>ND2</v>
      </c>
      <c r="E36" s="107"/>
      <c r="F36" s="136">
        <f>IF(C36=0,"",C36)</f>
        <v>0.00187</v>
      </c>
    </row>
    <row r="37" hidden="1" outlineLevel="1">
      <c r="A37" s="22" t="s">
        <v>426</v>
      </c>
      <c r="C37" s="90"/>
      <c r="D37" s="90"/>
      <c r="E37" s="107"/>
      <c r="F37" s="90"/>
    </row>
    <row r="38" hidden="1" outlineLevel="1">
      <c r="A38" s="22" t="s">
        <v>427</v>
      </c>
      <c r="C38" s="90"/>
      <c r="D38" s="90"/>
      <c r="E38" s="107"/>
      <c r="F38" s="90"/>
    </row>
    <row r="39" hidden="1" outlineLevel="1">
      <c r="A39" s="22" t="s">
        <v>428</v>
      </c>
      <c r="C39" s="90"/>
      <c r="D39" s="90"/>
      <c r="E39" s="107"/>
      <c r="F39" s="90"/>
    </row>
    <row r="40" hidden="1" outlineLevel="1">
      <c r="A40" s="22" t="s">
        <v>429</v>
      </c>
      <c r="C40" s="90"/>
      <c r="D40" s="90"/>
      <c r="E40" s="107"/>
      <c r="F40" s="90"/>
    </row>
    <row r="41" hidden="1" outlineLevel="1">
      <c r="A41" s="22" t="s">
        <v>430</v>
      </c>
      <c r="C41" s="90"/>
      <c r="D41" s="90"/>
      <c r="E41" s="107"/>
      <c r="F41" s="90"/>
    </row>
    <row r="42" hidden="1" outlineLevel="1">
      <c r="A42" s="22" t="s">
        <v>431</v>
      </c>
      <c r="C42" s="90"/>
      <c r="D42" s="90"/>
      <c r="E42" s="107"/>
      <c r="F42" s="90"/>
    </row>
    <row r="43" ht="15" customHeight="1" collapsed="1">
      <c r="A43" s="41"/>
      <c r="B43" s="42" t="s">
        <v>432</v>
      </c>
      <c r="C43" s="41" t="s">
        <v>422</v>
      </c>
      <c r="D43" s="41" t="s">
        <v>423</v>
      </c>
      <c r="E43" s="43"/>
      <c r="F43" s="44" t="s">
        <v>390</v>
      </c>
      <c r="G43" s="44"/>
    </row>
    <row r="44">
      <c r="A44" s="63" t="s">
        <v>433</v>
      </c>
      <c r="B44" s="134" t="s">
        <v>434</v>
      </c>
      <c r="C44" s="135">
        <f>SUM(C45:C71)</f>
        <v>1</v>
      </c>
      <c r="D44" s="135">
        <f>SUM(D45:D71)</f>
        <v>0</v>
      </c>
      <c r="E44" s="135"/>
      <c r="F44" s="135">
        <f>SUM(F45:F71)</f>
        <v>1</v>
      </c>
      <c r="G44" s="22"/>
    </row>
    <row r="45">
      <c r="A45" s="22" t="s">
        <v>435</v>
      </c>
      <c r="B45" s="22" t="s">
        <v>436</v>
      </c>
      <c r="C45" s="90">
        <v>0</v>
      </c>
      <c r="D45" s="90" t="s">
        <v>751</v>
      </c>
      <c r="E45" s="90"/>
      <c r="F45" s="90">
        <v>0</v>
      </c>
      <c r="G45" s="22"/>
    </row>
    <row r="46">
      <c r="A46" s="22" t="s">
        <v>437</v>
      </c>
      <c r="B46" s="22" t="s">
        <v>438</v>
      </c>
      <c r="C46" s="90">
        <v>0</v>
      </c>
      <c r="D46" s="90" t="s">
        <v>751</v>
      </c>
      <c r="E46" s="90"/>
      <c r="F46" s="90">
        <v>0</v>
      </c>
      <c r="G46" s="22"/>
    </row>
    <row r="47">
      <c r="A47" s="22" t="s">
        <v>439</v>
      </c>
      <c r="B47" s="22" t="s">
        <v>440</v>
      </c>
      <c r="C47" s="90">
        <v>0</v>
      </c>
      <c r="D47" s="90" t="s">
        <v>751</v>
      </c>
      <c r="E47" s="90"/>
      <c r="F47" s="90">
        <v>0</v>
      </c>
      <c r="G47" s="22"/>
    </row>
    <row r="48">
      <c r="A48" s="22" t="s">
        <v>441</v>
      </c>
      <c r="B48" s="22" t="s">
        <v>442</v>
      </c>
      <c r="C48" s="90">
        <v>0</v>
      </c>
      <c r="D48" s="90" t="s">
        <v>751</v>
      </c>
      <c r="E48" s="90"/>
      <c r="F48" s="90">
        <v>0</v>
      </c>
      <c r="G48" s="22"/>
    </row>
    <row r="49">
      <c r="A49" s="22" t="s">
        <v>443</v>
      </c>
      <c r="B49" s="22" t="s">
        <v>444</v>
      </c>
      <c r="C49" s="90">
        <v>0</v>
      </c>
      <c r="D49" s="90" t="s">
        <v>751</v>
      </c>
      <c r="E49" s="90"/>
      <c r="F49" s="90">
        <v>0</v>
      </c>
      <c r="G49" s="22"/>
    </row>
    <row r="50">
      <c r="A50" s="22" t="s">
        <v>445</v>
      </c>
      <c r="B50" s="22" t="s">
        <v>1184</v>
      </c>
      <c r="C50" s="90">
        <v>0</v>
      </c>
      <c r="D50" s="90" t="s">
        <v>751</v>
      </c>
      <c r="E50" s="90"/>
      <c r="F50" s="90">
        <v>0</v>
      </c>
      <c r="G50" s="22"/>
    </row>
    <row r="51">
      <c r="A51" s="22" t="s">
        <v>446</v>
      </c>
      <c r="B51" s="22" t="s">
        <v>447</v>
      </c>
      <c r="C51" s="90">
        <v>0</v>
      </c>
      <c r="D51" s="90" t="s">
        <v>751</v>
      </c>
      <c r="E51" s="90"/>
      <c r="F51" s="90">
        <v>0</v>
      </c>
      <c r="G51" s="22"/>
    </row>
    <row r="52">
      <c r="A52" s="22" t="s">
        <v>448</v>
      </c>
      <c r="B52" s="22" t="s">
        <v>449</v>
      </c>
      <c r="C52" s="90">
        <v>0</v>
      </c>
      <c r="D52" s="90" t="s">
        <v>751</v>
      </c>
      <c r="E52" s="90"/>
      <c r="F52" s="90">
        <v>0</v>
      </c>
      <c r="G52" s="22"/>
    </row>
    <row r="53">
      <c r="A53" s="22" t="s">
        <v>450</v>
      </c>
      <c r="B53" s="22" t="s">
        <v>451</v>
      </c>
      <c r="C53" s="90">
        <v>0</v>
      </c>
      <c r="D53" s="90" t="s">
        <v>751</v>
      </c>
      <c r="E53" s="90"/>
      <c r="F53" s="90">
        <v>0</v>
      </c>
      <c r="G53" s="22"/>
    </row>
    <row r="54">
      <c r="A54" s="22" t="s">
        <v>452</v>
      </c>
      <c r="B54" s="22" t="s">
        <v>453</v>
      </c>
      <c r="C54" s="90">
        <v>0</v>
      </c>
      <c r="D54" s="90" t="s">
        <v>751</v>
      </c>
      <c r="E54" s="90"/>
      <c r="F54" s="90">
        <v>0</v>
      </c>
      <c r="G54" s="22"/>
    </row>
    <row r="55">
      <c r="A55" s="22" t="s">
        <v>454</v>
      </c>
      <c r="B55" s="22" t="s">
        <v>455</v>
      </c>
      <c r="C55" s="90">
        <v>0</v>
      </c>
      <c r="D55" s="90" t="s">
        <v>751</v>
      </c>
      <c r="E55" s="90"/>
      <c r="F55" s="90">
        <v>0</v>
      </c>
      <c r="G55" s="22"/>
    </row>
    <row r="56">
      <c r="A56" s="22" t="s">
        <v>456</v>
      </c>
      <c r="B56" s="22" t="s">
        <v>457</v>
      </c>
      <c r="C56" s="90">
        <v>0</v>
      </c>
      <c r="D56" s="90" t="s">
        <v>751</v>
      </c>
      <c r="E56" s="90"/>
      <c r="F56" s="90">
        <v>0</v>
      </c>
      <c r="G56" s="22"/>
    </row>
    <row r="57">
      <c r="A57" s="22" t="s">
        <v>458</v>
      </c>
      <c r="B57" s="22" t="s">
        <v>459</v>
      </c>
      <c r="C57" s="90">
        <v>1</v>
      </c>
      <c r="D57" s="90" t="str">
        <f>IF(C57="","","ND2")</f>
        <v>ND2</v>
      </c>
      <c r="E57" s="90"/>
      <c r="F57" s="90">
        <f>IF(C57="","",C57)</f>
        <v>1</v>
      </c>
      <c r="G57" s="22"/>
    </row>
    <row r="58">
      <c r="A58" s="22" t="s">
        <v>460</v>
      </c>
      <c r="B58" s="22" t="s">
        <v>461</v>
      </c>
      <c r="C58" s="90">
        <v>0</v>
      </c>
      <c r="D58" s="90" t="s">
        <v>751</v>
      </c>
      <c r="E58" s="90"/>
      <c r="F58" s="90">
        <v>0</v>
      </c>
      <c r="G58" s="22"/>
    </row>
    <row r="59">
      <c r="A59" s="22" t="s">
        <v>462</v>
      </c>
      <c r="B59" s="22" t="s">
        <v>463</v>
      </c>
      <c r="C59" s="90">
        <v>0</v>
      </c>
      <c r="D59" s="90" t="s">
        <v>751</v>
      </c>
      <c r="E59" s="90"/>
      <c r="F59" s="90">
        <v>0</v>
      </c>
      <c r="G59" s="22"/>
    </row>
    <row r="60">
      <c r="A60" s="22" t="s">
        <v>464</v>
      </c>
      <c r="B60" s="22" t="s">
        <v>2</v>
      </c>
      <c r="C60" s="90">
        <v>0</v>
      </c>
      <c r="D60" s="90" t="s">
        <v>751</v>
      </c>
      <c r="E60" s="90"/>
      <c r="F60" s="90">
        <v>0</v>
      </c>
      <c r="G60" s="22"/>
    </row>
    <row r="61">
      <c r="A61" s="22" t="s">
        <v>465</v>
      </c>
      <c r="B61" s="22" t="s">
        <v>466</v>
      </c>
      <c r="C61" s="90">
        <v>0</v>
      </c>
      <c r="D61" s="90" t="s">
        <v>751</v>
      </c>
      <c r="E61" s="90"/>
      <c r="F61" s="90">
        <v>0</v>
      </c>
      <c r="G61" s="22"/>
    </row>
    <row r="62">
      <c r="A62" s="22" t="s">
        <v>467</v>
      </c>
      <c r="B62" s="22" t="s">
        <v>468</v>
      </c>
      <c r="C62" s="90">
        <v>0</v>
      </c>
      <c r="D62" s="90" t="s">
        <v>751</v>
      </c>
      <c r="E62" s="90"/>
      <c r="F62" s="90">
        <v>0</v>
      </c>
      <c r="G62" s="22"/>
    </row>
    <row r="63">
      <c r="A63" s="22" t="s">
        <v>469</v>
      </c>
      <c r="B63" s="22" t="s">
        <v>470</v>
      </c>
      <c r="C63" s="90">
        <v>0</v>
      </c>
      <c r="D63" s="90" t="s">
        <v>751</v>
      </c>
      <c r="E63" s="90"/>
      <c r="F63" s="90">
        <v>0</v>
      </c>
      <c r="G63" s="22"/>
    </row>
    <row r="64">
      <c r="A64" s="22" t="s">
        <v>471</v>
      </c>
      <c r="B64" s="22" t="s">
        <v>472</v>
      </c>
      <c r="C64" s="90">
        <v>0</v>
      </c>
      <c r="D64" s="90" t="s">
        <v>751</v>
      </c>
      <c r="E64" s="90"/>
      <c r="F64" s="90">
        <v>0</v>
      </c>
      <c r="G64" s="22"/>
    </row>
    <row r="65">
      <c r="A65" s="22" t="s">
        <v>473</v>
      </c>
      <c r="B65" s="22" t="s">
        <v>474</v>
      </c>
      <c r="C65" s="90">
        <v>0</v>
      </c>
      <c r="D65" s="90" t="s">
        <v>751</v>
      </c>
      <c r="E65" s="90"/>
      <c r="F65" s="90">
        <v>0</v>
      </c>
      <c r="G65" s="22"/>
    </row>
    <row r="66">
      <c r="A66" s="22" t="s">
        <v>475</v>
      </c>
      <c r="B66" s="22" t="s">
        <v>476</v>
      </c>
      <c r="C66" s="90">
        <v>0</v>
      </c>
      <c r="D66" s="90" t="s">
        <v>751</v>
      </c>
      <c r="E66" s="90"/>
      <c r="F66" s="90">
        <v>0</v>
      </c>
      <c r="G66" s="22"/>
    </row>
    <row r="67">
      <c r="A67" s="22" t="s">
        <v>477</v>
      </c>
      <c r="B67" s="22" t="s">
        <v>478</v>
      </c>
      <c r="C67" s="90">
        <v>0</v>
      </c>
      <c r="D67" s="90" t="s">
        <v>751</v>
      </c>
      <c r="E67" s="90"/>
      <c r="F67" s="90">
        <v>0</v>
      </c>
      <c r="G67" s="22"/>
    </row>
    <row r="68">
      <c r="A68" s="22" t="s">
        <v>479</v>
      </c>
      <c r="B68" s="22" t="s">
        <v>480</v>
      </c>
      <c r="C68" s="90">
        <v>0</v>
      </c>
      <c r="D68" s="90" t="s">
        <v>751</v>
      </c>
      <c r="E68" s="90"/>
      <c r="F68" s="90">
        <v>0</v>
      </c>
      <c r="G68" s="22"/>
    </row>
    <row r="69">
      <c r="A69" s="22" t="s">
        <v>481</v>
      </c>
      <c r="B69" s="22" t="s">
        <v>482</v>
      </c>
      <c r="C69" s="90">
        <v>0</v>
      </c>
      <c r="D69" s="90" t="s">
        <v>751</v>
      </c>
      <c r="E69" s="90"/>
      <c r="F69" s="90">
        <v>0</v>
      </c>
      <c r="G69" s="22"/>
    </row>
    <row r="70">
      <c r="A70" s="22" t="s">
        <v>483</v>
      </c>
      <c r="B70" s="22" t="s">
        <v>484</v>
      </c>
      <c r="C70" s="90">
        <v>0</v>
      </c>
      <c r="D70" s="90" t="s">
        <v>751</v>
      </c>
      <c r="E70" s="90"/>
      <c r="F70" s="90">
        <v>0</v>
      </c>
      <c r="G70" s="22"/>
    </row>
    <row r="71">
      <c r="A71" s="22" t="s">
        <v>485</v>
      </c>
      <c r="B71" s="22" t="s">
        <v>5</v>
      </c>
      <c r="C71" s="90">
        <v>0</v>
      </c>
      <c r="D71" s="90" t="s">
        <v>751</v>
      </c>
      <c r="E71" s="90"/>
      <c r="F71" s="90">
        <v>0</v>
      </c>
      <c r="G71" s="22"/>
    </row>
    <row r="72">
      <c r="A72" s="63" t="s">
        <v>486</v>
      </c>
      <c r="B72" s="134" t="s">
        <v>256</v>
      </c>
      <c r="C72" s="135">
        <f>SUM(C73:C75)</f>
        <v>0</v>
      </c>
      <c r="D72" s="135">
        <f>SUM(D73:D75)</f>
        <v>0</v>
      </c>
      <c r="E72" s="135"/>
      <c r="F72" s="135">
        <f>SUM(F73:F75)</f>
        <v>0</v>
      </c>
      <c r="G72" s="22"/>
    </row>
    <row r="73">
      <c r="A73" s="22" t="s">
        <v>488</v>
      </c>
      <c r="B73" s="22" t="s">
        <v>490</v>
      </c>
      <c r="C73" s="90">
        <v>0</v>
      </c>
      <c r="D73" s="90" t="s">
        <v>751</v>
      </c>
      <c r="E73" s="90"/>
      <c r="F73" s="90">
        <v>0</v>
      </c>
      <c r="G73" s="22"/>
    </row>
    <row r="74">
      <c r="A74" s="22" t="s">
        <v>489</v>
      </c>
      <c r="B74" s="22" t="s">
        <v>492</v>
      </c>
      <c r="C74" s="90">
        <v>0</v>
      </c>
      <c r="D74" s="90" t="s">
        <v>751</v>
      </c>
      <c r="E74" s="90"/>
      <c r="F74" s="90">
        <v>0</v>
      </c>
      <c r="G74" s="22"/>
    </row>
    <row r="75">
      <c r="A75" s="22" t="s">
        <v>491</v>
      </c>
      <c r="B75" s="22" t="s">
        <v>1</v>
      </c>
      <c r="C75" s="90">
        <v>0</v>
      </c>
      <c r="D75" s="90" t="s">
        <v>751</v>
      </c>
      <c r="E75" s="90"/>
      <c r="F75" s="90">
        <v>0</v>
      </c>
      <c r="G75" s="22"/>
    </row>
    <row r="76">
      <c r="A76" s="63" t="s">
        <v>967</v>
      </c>
      <c r="B76" s="134" t="s">
        <v>86</v>
      </c>
      <c r="C76" s="135">
        <f>SUM(C77:C87)</f>
        <v>0</v>
      </c>
      <c r="D76" s="135">
        <f>SUM(D77:D87)</f>
        <v>0</v>
      </c>
      <c r="E76" s="135"/>
      <c r="F76" s="135">
        <f>SUM(F77:F87)</f>
        <v>0</v>
      </c>
      <c r="G76" s="22"/>
    </row>
    <row r="77">
      <c r="A77" s="22" t="s">
        <v>493</v>
      </c>
      <c r="B77" s="39" t="s">
        <v>258</v>
      </c>
      <c r="C77" s="90">
        <v>0</v>
      </c>
      <c r="D77" s="90" t="s">
        <v>751</v>
      </c>
      <c r="E77" s="90"/>
      <c r="F77" s="90">
        <v>0</v>
      </c>
      <c r="G77" s="22"/>
    </row>
    <row r="78">
      <c r="A78" s="22" t="s">
        <v>494</v>
      </c>
      <c r="B78" s="22" t="s">
        <v>487</v>
      </c>
      <c r="C78" s="90">
        <v>0</v>
      </c>
      <c r="D78" s="90" t="s">
        <v>751</v>
      </c>
      <c r="E78" s="90"/>
      <c r="F78" s="90">
        <v>0</v>
      </c>
      <c r="G78" s="22"/>
    </row>
    <row r="79">
      <c r="A79" s="22" t="s">
        <v>495</v>
      </c>
      <c r="B79" s="39" t="s">
        <v>260</v>
      </c>
      <c r="C79" s="90">
        <v>0</v>
      </c>
      <c r="D79" s="90" t="s">
        <v>751</v>
      </c>
      <c r="E79" s="90"/>
      <c r="F79" s="90">
        <v>0</v>
      </c>
      <c r="G79" s="22"/>
    </row>
    <row r="80">
      <c r="A80" s="22" t="s">
        <v>496</v>
      </c>
      <c r="B80" s="39" t="s">
        <v>262</v>
      </c>
      <c r="C80" s="90">
        <v>0</v>
      </c>
      <c r="D80" s="90" t="s">
        <v>751</v>
      </c>
      <c r="E80" s="90"/>
      <c r="F80" s="90">
        <v>0</v>
      </c>
      <c r="G80" s="22"/>
    </row>
    <row r="81">
      <c r="A81" s="22" t="s">
        <v>497</v>
      </c>
      <c r="B81" s="39" t="s">
        <v>11</v>
      </c>
      <c r="C81" s="90">
        <v>0</v>
      </c>
      <c r="D81" s="90" t="s">
        <v>751</v>
      </c>
      <c r="E81" s="90"/>
      <c r="F81" s="90">
        <v>0</v>
      </c>
      <c r="G81" s="22"/>
    </row>
    <row r="82">
      <c r="A82" s="22" t="s">
        <v>498</v>
      </c>
      <c r="B82" s="39" t="s">
        <v>265</v>
      </c>
      <c r="C82" s="90">
        <v>0</v>
      </c>
      <c r="D82" s="90" t="s">
        <v>751</v>
      </c>
      <c r="E82" s="90"/>
      <c r="F82" s="90">
        <v>0</v>
      </c>
      <c r="G82" s="22"/>
    </row>
    <row r="83">
      <c r="A83" s="22" t="s">
        <v>499</v>
      </c>
      <c r="B83" s="39" t="s">
        <v>267</v>
      </c>
      <c r="C83" s="90">
        <v>0</v>
      </c>
      <c r="D83" s="90" t="s">
        <v>751</v>
      </c>
      <c r="E83" s="90"/>
      <c r="F83" s="90">
        <v>0</v>
      </c>
      <c r="G83" s="22"/>
    </row>
    <row r="84">
      <c r="A84" s="22" t="s">
        <v>500</v>
      </c>
      <c r="B84" s="39" t="s">
        <v>269</v>
      </c>
      <c r="C84" s="90">
        <v>0</v>
      </c>
      <c r="D84" s="90" t="s">
        <v>751</v>
      </c>
      <c r="E84" s="90"/>
      <c r="F84" s="90">
        <v>0</v>
      </c>
      <c r="G84" s="22"/>
    </row>
    <row r="85">
      <c r="A85" s="22" t="s">
        <v>501</v>
      </c>
      <c r="B85" s="39" t="s">
        <v>271</v>
      </c>
      <c r="C85" s="90">
        <v>0</v>
      </c>
      <c r="D85" s="90" t="str">
        <f>IF(C85="","","ND2")</f>
        <v>ND2</v>
      </c>
      <c r="E85" s="90"/>
      <c r="F85" s="90">
        <f>IF(C85="","",C85)</f>
        <v>0</v>
      </c>
      <c r="G85" s="22"/>
    </row>
    <row r="86">
      <c r="A86" s="22" t="s">
        <v>502</v>
      </c>
      <c r="B86" s="39" t="s">
        <v>273</v>
      </c>
      <c r="C86" s="90">
        <v>0</v>
      </c>
      <c r="D86" s="90" t="s">
        <v>751</v>
      </c>
      <c r="E86" s="90"/>
      <c r="F86" s="90">
        <v>0</v>
      </c>
      <c r="G86" s="22"/>
    </row>
    <row r="87">
      <c r="A87" s="22" t="s">
        <v>503</v>
      </c>
      <c r="B87" s="39" t="s">
        <v>86</v>
      </c>
      <c r="C87" s="90">
        <v>0</v>
      </c>
      <c r="D87" s="90" t="str">
        <f>IF(C87="","","ND2")</f>
        <v>ND2</v>
      </c>
      <c r="E87" s="90"/>
      <c r="F87" s="90">
        <f>IF(C87="","",C87)</f>
        <v>0</v>
      </c>
      <c r="G87" s="22"/>
    </row>
    <row r="88" hidden="1" outlineLevel="1">
      <c r="A88" s="22" t="s">
        <v>504</v>
      </c>
      <c r="B88" s="50" t="s">
        <v>90</v>
      </c>
      <c r="C88" s="90"/>
      <c r="D88" s="90"/>
      <c r="E88" s="90"/>
      <c r="F88" s="90"/>
      <c r="G88" s="22"/>
    </row>
    <row r="89" hidden="1" outlineLevel="1">
      <c r="A89" s="22" t="s">
        <v>505</v>
      </c>
      <c r="B89" s="50" t="s">
        <v>90</v>
      </c>
      <c r="C89" s="90"/>
      <c r="D89" s="90"/>
      <c r="E89" s="90"/>
      <c r="F89" s="90"/>
      <c r="G89" s="22"/>
    </row>
    <row r="90" hidden="1" outlineLevel="1">
      <c r="A90" s="22" t="s">
        <v>506</v>
      </c>
      <c r="B90" s="50" t="s">
        <v>90</v>
      </c>
      <c r="C90" s="90"/>
      <c r="D90" s="90"/>
      <c r="E90" s="90"/>
      <c r="F90" s="90"/>
      <c r="G90" s="22"/>
    </row>
    <row r="91" hidden="1" outlineLevel="1">
      <c r="A91" s="22" t="s">
        <v>507</v>
      </c>
      <c r="B91" s="50" t="s">
        <v>90</v>
      </c>
      <c r="C91" s="90"/>
      <c r="D91" s="90"/>
      <c r="E91" s="90"/>
      <c r="F91" s="90"/>
      <c r="G91" s="22"/>
    </row>
    <row r="92" hidden="1" outlineLevel="1">
      <c r="A92" s="22" t="s">
        <v>508</v>
      </c>
      <c r="B92" s="50" t="s">
        <v>90</v>
      </c>
      <c r="C92" s="90"/>
      <c r="D92" s="90"/>
      <c r="E92" s="90"/>
      <c r="F92" s="90"/>
      <c r="G92" s="22"/>
    </row>
    <row r="93" hidden="1" outlineLevel="1">
      <c r="A93" s="22" t="s">
        <v>509</v>
      </c>
      <c r="B93" s="50" t="s">
        <v>90</v>
      </c>
      <c r="C93" s="90"/>
      <c r="D93" s="90"/>
      <c r="E93" s="90"/>
      <c r="F93" s="90"/>
      <c r="G93" s="22"/>
    </row>
    <row r="94" hidden="1" outlineLevel="1">
      <c r="A94" s="22" t="s">
        <v>510</v>
      </c>
      <c r="B94" s="50" t="s">
        <v>90</v>
      </c>
      <c r="C94" s="90"/>
      <c r="D94" s="90"/>
      <c r="E94" s="90"/>
      <c r="F94" s="90"/>
      <c r="G94" s="22"/>
    </row>
    <row r="95" hidden="1" outlineLevel="1">
      <c r="A95" s="22" t="s">
        <v>511</v>
      </c>
      <c r="B95" s="50" t="s">
        <v>90</v>
      </c>
      <c r="C95" s="90"/>
      <c r="D95" s="90"/>
      <c r="E95" s="90"/>
      <c r="F95" s="90"/>
      <c r="G95" s="22"/>
    </row>
    <row r="96" hidden="1" outlineLevel="1">
      <c r="A96" s="22" t="s">
        <v>512</v>
      </c>
      <c r="B96" s="50" t="s">
        <v>90</v>
      </c>
      <c r="C96" s="90"/>
      <c r="D96" s="90"/>
      <c r="E96" s="90"/>
      <c r="F96" s="90"/>
      <c r="G96" s="22"/>
    </row>
    <row r="97" hidden="1" outlineLevel="1">
      <c r="A97" s="22" t="s">
        <v>513</v>
      </c>
      <c r="B97" s="50" t="s">
        <v>90</v>
      </c>
      <c r="C97" s="90"/>
      <c r="D97" s="90"/>
      <c r="E97" s="90"/>
      <c r="F97" s="90"/>
      <c r="G97" s="22"/>
    </row>
    <row r="98" ht="15" customHeight="1" collapsed="1">
      <c r="A98" s="41"/>
      <c r="B98" s="98" t="s">
        <v>1515</v>
      </c>
      <c r="C98" s="41" t="s">
        <v>422</v>
      </c>
      <c r="D98" s="41" t="s">
        <v>423</v>
      </c>
      <c r="E98" s="43"/>
      <c r="F98" s="44" t="s">
        <v>390</v>
      </c>
      <c r="G98" s="44"/>
    </row>
    <row r="99">
      <c r="A99" s="63" t="s">
        <v>514</v>
      </c>
      <c r="B99" s="134" t="s">
        <v>2967</v>
      </c>
      <c r="C99" s="135">
        <f>SUM(C100:C148)</f>
        <v>1</v>
      </c>
      <c r="D99" s="135" t="str">
        <f>IF(C99="","","ND2")</f>
        <v>ND2</v>
      </c>
      <c r="E99" s="135"/>
      <c r="F99" s="135">
        <f>IF(C99="","",C99)</f>
        <v>1</v>
      </c>
      <c r="G99" s="22"/>
    </row>
    <row r="100">
      <c r="A100" s="22" t="s">
        <v>516</v>
      </c>
      <c r="B100" s="39" t="s">
        <v>3005</v>
      </c>
      <c r="C100" s="90">
        <v>0.02466765</v>
      </c>
      <c r="D100" s="90" t="str">
        <f>IF(C100="","","ND2")</f>
        <v>ND2</v>
      </c>
      <c r="E100" s="90"/>
      <c r="F100" s="90">
        <f>IF(C100="","",C100)</f>
        <v>0.02466765</v>
      </c>
      <c r="G100" s="22"/>
    </row>
    <row r="101">
      <c r="A101" s="22" t="s">
        <v>517</v>
      </c>
      <c r="B101" s="39" t="s">
        <v>3006</v>
      </c>
      <c r="C101" s="90">
        <v>0.03041597</v>
      </c>
      <c r="D101" s="90" t="str">
        <f>IF(C101="","","ND2")</f>
        <v>ND2</v>
      </c>
      <c r="E101" s="90"/>
      <c r="F101" s="90">
        <f>IF(C101="","",C101)</f>
        <v>0.03041597</v>
      </c>
      <c r="G101" s="22"/>
    </row>
    <row r="102">
      <c r="A102" s="22" t="s">
        <v>518</v>
      </c>
      <c r="B102" s="39" t="s">
        <v>3007</v>
      </c>
      <c r="C102" s="90">
        <v>0.02717429</v>
      </c>
      <c r="D102" s="90" t="str">
        <f>IF(C102="","","ND2")</f>
        <v>ND2</v>
      </c>
      <c r="E102" s="90"/>
      <c r="F102" s="90">
        <f>IF(C102="","",C102)</f>
        <v>0.02717429</v>
      </c>
      <c r="G102" s="22"/>
    </row>
    <row r="103">
      <c r="A103" s="22" t="s">
        <v>519</v>
      </c>
      <c r="B103" s="39" t="s">
        <v>3008</v>
      </c>
      <c r="C103" s="90">
        <v>0.0593002</v>
      </c>
      <c r="D103" s="90" t="str">
        <f>IF(C103="","","ND2")</f>
        <v>ND2</v>
      </c>
      <c r="E103" s="90"/>
      <c r="F103" s="90">
        <f>IF(C103="","",C103)</f>
        <v>0.0593002</v>
      </c>
      <c r="G103" s="22"/>
    </row>
    <row r="104">
      <c r="A104" s="22" t="s">
        <v>520</v>
      </c>
      <c r="B104" s="39" t="s">
        <v>3009</v>
      </c>
      <c r="C104" s="90">
        <v>0.12600026</v>
      </c>
      <c r="D104" s="90" t="str">
        <f>IF(C104="","","ND2")</f>
        <v>ND2</v>
      </c>
      <c r="E104" s="90"/>
      <c r="F104" s="90">
        <f>IF(C104="","",C104)</f>
        <v>0.12600026</v>
      </c>
      <c r="G104" s="22"/>
    </row>
    <row r="105">
      <c r="A105" s="22" t="s">
        <v>521</v>
      </c>
      <c r="B105" s="39" t="s">
        <v>3010</v>
      </c>
      <c r="C105" s="90">
        <v>0.22620069</v>
      </c>
      <c r="D105" s="90" t="str">
        <f>IF(C105="","","ND2")</f>
        <v>ND2</v>
      </c>
      <c r="E105" s="90"/>
      <c r="F105" s="90">
        <f>IF(C105="","",C105)</f>
        <v>0.22620069</v>
      </c>
      <c r="G105" s="22"/>
    </row>
    <row r="106">
      <c r="A106" s="22" t="s">
        <v>522</v>
      </c>
      <c r="B106" s="39" t="s">
        <v>3011</v>
      </c>
      <c r="C106" s="90">
        <v>0.22671698</v>
      </c>
      <c r="D106" s="90" t="str">
        <f>IF(C106="","","ND2")</f>
        <v>ND2</v>
      </c>
      <c r="E106" s="90"/>
      <c r="F106" s="90">
        <f>IF(C106="","",C106)</f>
        <v>0.22671698</v>
      </c>
      <c r="G106" s="22"/>
    </row>
    <row r="107">
      <c r="A107" s="22" t="s">
        <v>523</v>
      </c>
      <c r="B107" s="39" t="s">
        <v>3012</v>
      </c>
      <c r="C107" s="90">
        <v>0.01519604</v>
      </c>
      <c r="D107" s="90" t="str">
        <f>IF(C107="","","ND2")</f>
        <v>ND2</v>
      </c>
      <c r="E107" s="90"/>
      <c r="F107" s="90">
        <f>IF(C107="","",C107)</f>
        <v>0.01519604</v>
      </c>
      <c r="G107" s="22"/>
    </row>
    <row r="108">
      <c r="A108" s="22" t="s">
        <v>524</v>
      </c>
      <c r="B108" s="39" t="s">
        <v>3013</v>
      </c>
      <c r="C108" s="90">
        <v>0.11866877</v>
      </c>
      <c r="D108" s="90" t="str">
        <f>IF(C108="","","ND2")</f>
        <v>ND2</v>
      </c>
      <c r="E108" s="90"/>
      <c r="F108" s="90">
        <f>IF(C108="","",C108)</f>
        <v>0.11866877</v>
      </c>
      <c r="G108" s="22"/>
    </row>
    <row r="109">
      <c r="A109" s="22" t="s">
        <v>525</v>
      </c>
      <c r="B109" s="39" t="s">
        <v>3014</v>
      </c>
      <c r="C109" s="90">
        <v>0.08520508</v>
      </c>
      <c r="D109" s="90" t="str">
        <f>IF(C109="","","ND2")</f>
        <v>ND2</v>
      </c>
      <c r="E109" s="90"/>
      <c r="F109" s="90">
        <f>IF(C109="","",C109)</f>
        <v>0.08520508</v>
      </c>
      <c r="G109" s="22"/>
    </row>
    <row r="110">
      <c r="A110" s="22" t="s">
        <v>526</v>
      </c>
      <c r="B110" s="39" t="s">
        <v>3015</v>
      </c>
      <c r="C110" s="90">
        <v>0.03504082</v>
      </c>
      <c r="D110" s="90" t="str">
        <f>IF(C110="","","ND2")</f>
        <v>ND2</v>
      </c>
      <c r="E110" s="90"/>
      <c r="F110" s="90">
        <f>IF(C110="","",C110)</f>
        <v>0.03504082</v>
      </c>
      <c r="G110" s="22"/>
    </row>
    <row r="111">
      <c r="A111" s="22" t="s">
        <v>527</v>
      </c>
      <c r="B111" s="39" t="s">
        <v>3016</v>
      </c>
      <c r="C111" s="90">
        <v>0.02541325</v>
      </c>
      <c r="D111" s="90" t="str">
        <f>IF(C111="","","ND2")</f>
        <v>ND2</v>
      </c>
      <c r="E111" s="90"/>
      <c r="F111" s="90">
        <f>IF(C111="","",C111)</f>
        <v>0.02541325</v>
      </c>
      <c r="G111" s="22"/>
    </row>
    <row r="112">
      <c r="A112" s="22" t="s">
        <v>528</v>
      </c>
      <c r="B112" s="39" t="s">
        <v>3017</v>
      </c>
      <c r="C112" s="90">
        <v>0</v>
      </c>
      <c r="D112" s="90" t="str">
        <f>IF(C112="","","ND2")</f>
        <v>ND2</v>
      </c>
      <c r="E112" s="90"/>
      <c r="F112" s="90">
        <f>IF(C112="","",C112)</f>
        <v>0</v>
      </c>
      <c r="G112" s="22"/>
    </row>
    <row r="113">
      <c r="A113" s="22" t="s">
        <v>529</v>
      </c>
      <c r="B113" s="39"/>
      <c r="C113" s="90"/>
      <c r="D113" s="90"/>
      <c r="E113" s="90"/>
      <c r="F113" s="90"/>
      <c r="G113" s="22"/>
    </row>
    <row r="114">
      <c r="A114" s="22" t="s">
        <v>530</v>
      </c>
      <c r="B114" s="39"/>
      <c r="C114" s="90"/>
      <c r="D114" s="90"/>
      <c r="E114" s="90"/>
      <c r="F114" s="90"/>
      <c r="G114" s="22"/>
    </row>
    <row r="115">
      <c r="A115" s="22" t="s">
        <v>531</v>
      </c>
      <c r="B115" s="39"/>
      <c r="C115" s="90"/>
      <c r="D115" s="90"/>
      <c r="E115" s="90"/>
      <c r="F115" s="90"/>
      <c r="G115" s="22"/>
    </row>
    <row r="116">
      <c r="A116" s="22" t="s">
        <v>532</v>
      </c>
      <c r="B116" s="39"/>
      <c r="C116" s="90"/>
      <c r="D116" s="90"/>
      <c r="E116" s="90"/>
      <c r="F116" s="90"/>
      <c r="G116" s="22"/>
    </row>
    <row r="117">
      <c r="A117" s="22" t="s">
        <v>533</v>
      </c>
      <c r="B117" s="39"/>
      <c r="C117" s="90"/>
      <c r="D117" s="90"/>
      <c r="E117" s="90"/>
      <c r="F117" s="90"/>
      <c r="G117" s="22"/>
    </row>
    <row r="118">
      <c r="A118" s="22" t="s">
        <v>534</v>
      </c>
      <c r="B118" s="39"/>
      <c r="C118" s="90"/>
      <c r="D118" s="90"/>
      <c r="E118" s="90"/>
      <c r="F118" s="90"/>
      <c r="G118" s="22"/>
    </row>
    <row r="119">
      <c r="A119" s="22" t="s">
        <v>535</v>
      </c>
      <c r="B119" s="39"/>
      <c r="C119" s="90"/>
      <c r="D119" s="90"/>
      <c r="E119" s="90"/>
      <c r="F119" s="90"/>
      <c r="G119" s="22"/>
    </row>
    <row r="120">
      <c r="A120" s="22" t="s">
        <v>536</v>
      </c>
      <c r="B120" s="39"/>
      <c r="C120" s="90"/>
      <c r="D120" s="90"/>
      <c r="E120" s="90"/>
      <c r="F120" s="90"/>
      <c r="G120" s="22"/>
    </row>
    <row r="121">
      <c r="A121" s="22" t="s">
        <v>537</v>
      </c>
      <c r="B121" s="39"/>
      <c r="C121" s="90"/>
      <c r="D121" s="90"/>
      <c r="E121" s="90"/>
      <c r="F121" s="90"/>
      <c r="G121" s="22"/>
    </row>
    <row r="122">
      <c r="A122" s="22" t="s">
        <v>538</v>
      </c>
      <c r="B122" s="39"/>
      <c r="C122" s="90"/>
      <c r="D122" s="90"/>
      <c r="E122" s="90"/>
      <c r="F122" s="90"/>
      <c r="G122" s="22"/>
    </row>
    <row r="123">
      <c r="A123" s="22" t="s">
        <v>539</v>
      </c>
      <c r="B123" s="39"/>
      <c r="C123" s="90"/>
      <c r="D123" s="90"/>
      <c r="E123" s="90"/>
      <c r="F123" s="90"/>
      <c r="G123" s="22"/>
    </row>
    <row r="124">
      <c r="A124" s="22" t="s">
        <v>540</v>
      </c>
      <c r="B124" s="39"/>
      <c r="C124" s="90"/>
      <c r="D124" s="90"/>
      <c r="E124" s="90"/>
      <c r="F124" s="90"/>
      <c r="G124" s="22"/>
    </row>
    <row r="125">
      <c r="A125" s="22" t="s">
        <v>541</v>
      </c>
      <c r="B125" s="39"/>
      <c r="C125" s="90"/>
      <c r="D125" s="90"/>
      <c r="E125" s="90"/>
      <c r="F125" s="90"/>
      <c r="G125" s="22"/>
    </row>
    <row r="126">
      <c r="A126" s="22" t="s">
        <v>542</v>
      </c>
      <c r="B126" s="39"/>
      <c r="C126" s="90"/>
      <c r="D126" s="90"/>
      <c r="E126" s="90"/>
      <c r="F126" s="90"/>
      <c r="G126" s="22"/>
    </row>
    <row r="127">
      <c r="A127" s="22" t="s">
        <v>543</v>
      </c>
      <c r="B127" s="39"/>
      <c r="C127" s="90"/>
      <c r="D127" s="90"/>
      <c r="E127" s="90"/>
      <c r="F127" s="90"/>
      <c r="G127" s="22"/>
    </row>
    <row r="128">
      <c r="A128" s="22" t="s">
        <v>544</v>
      </c>
      <c r="B128" s="39"/>
      <c r="C128" s="90"/>
      <c r="D128" s="90"/>
      <c r="E128" s="90"/>
      <c r="F128" s="90"/>
      <c r="G128" s="22"/>
    </row>
    <row r="129">
      <c r="A129" s="22" t="s">
        <v>545</v>
      </c>
      <c r="B129" s="39"/>
      <c r="C129" s="90"/>
      <c r="D129" s="90"/>
      <c r="E129" s="90"/>
      <c r="F129" s="90"/>
      <c r="G129" s="22"/>
    </row>
    <row r="130">
      <c r="A130" s="22" t="s">
        <v>941</v>
      </c>
      <c r="B130" s="39"/>
      <c r="C130" s="90"/>
      <c r="D130" s="90"/>
      <c r="E130" s="90"/>
      <c r="F130" s="90"/>
      <c r="G130" s="22"/>
    </row>
    <row r="131">
      <c r="A131" s="22" t="s">
        <v>942</v>
      </c>
      <c r="B131" s="39"/>
      <c r="C131" s="90"/>
      <c r="D131" s="90"/>
      <c r="E131" s="90"/>
      <c r="F131" s="90"/>
      <c r="G131" s="22"/>
    </row>
    <row r="132">
      <c r="A132" s="22" t="s">
        <v>943</v>
      </c>
      <c r="B132" s="39"/>
      <c r="C132" s="90"/>
      <c r="D132" s="90"/>
      <c r="E132" s="90"/>
      <c r="F132" s="90"/>
      <c r="G132" s="22"/>
    </row>
    <row r="133">
      <c r="A133" s="22" t="s">
        <v>944</v>
      </c>
      <c r="B133" s="39"/>
      <c r="C133" s="90"/>
      <c r="D133" s="90"/>
      <c r="E133" s="90"/>
      <c r="F133" s="90"/>
      <c r="G133" s="22"/>
    </row>
    <row r="134">
      <c r="A134" s="22" t="s">
        <v>945</v>
      </c>
      <c r="B134" s="39"/>
      <c r="C134" s="90"/>
      <c r="D134" s="90"/>
      <c r="E134" s="90"/>
      <c r="F134" s="90"/>
      <c r="G134" s="22"/>
    </row>
    <row r="135">
      <c r="A135" s="22" t="s">
        <v>946</v>
      </c>
      <c r="B135" s="39"/>
      <c r="C135" s="90"/>
      <c r="D135" s="90"/>
      <c r="E135" s="90"/>
      <c r="F135" s="90"/>
      <c r="G135" s="22"/>
    </row>
    <row r="136">
      <c r="A136" s="22" t="s">
        <v>947</v>
      </c>
      <c r="B136" s="39"/>
      <c r="C136" s="90"/>
      <c r="D136" s="90"/>
      <c r="E136" s="90"/>
      <c r="F136" s="90"/>
      <c r="G136" s="22"/>
    </row>
    <row r="137">
      <c r="A137" s="22" t="s">
        <v>948</v>
      </c>
      <c r="B137" s="39"/>
      <c r="C137" s="90"/>
      <c r="D137" s="90"/>
      <c r="E137" s="90"/>
      <c r="F137" s="90"/>
      <c r="G137" s="22"/>
    </row>
    <row r="138">
      <c r="A138" s="22" t="s">
        <v>949</v>
      </c>
      <c r="B138" s="39"/>
      <c r="C138" s="90"/>
      <c r="D138" s="90"/>
      <c r="E138" s="90"/>
      <c r="F138" s="90"/>
      <c r="G138" s="22"/>
    </row>
    <row r="139">
      <c r="A139" s="22" t="s">
        <v>950</v>
      </c>
      <c r="B139" s="39"/>
      <c r="C139" s="90"/>
      <c r="D139" s="90"/>
      <c r="E139" s="90"/>
      <c r="F139" s="90"/>
      <c r="G139" s="22"/>
    </row>
    <row r="140">
      <c r="A140" s="22" t="s">
        <v>951</v>
      </c>
      <c r="B140" s="39"/>
      <c r="C140" s="90"/>
      <c r="D140" s="90"/>
      <c r="E140" s="90"/>
      <c r="F140" s="90"/>
      <c r="G140" s="22"/>
    </row>
    <row r="141">
      <c r="A141" s="22" t="s">
        <v>952</v>
      </c>
      <c r="B141" s="39"/>
      <c r="C141" s="90"/>
      <c r="D141" s="90"/>
      <c r="E141" s="90"/>
      <c r="F141" s="90"/>
      <c r="G141" s="22"/>
    </row>
    <row r="142">
      <c r="A142" s="22" t="s">
        <v>953</v>
      </c>
      <c r="B142" s="39"/>
      <c r="C142" s="90"/>
      <c r="D142" s="90"/>
      <c r="E142" s="90"/>
      <c r="F142" s="90"/>
      <c r="G142" s="22"/>
    </row>
    <row r="143">
      <c r="A143" s="22" t="s">
        <v>954</v>
      </c>
      <c r="B143" s="39"/>
      <c r="C143" s="90"/>
      <c r="D143" s="90"/>
      <c r="E143" s="90"/>
      <c r="F143" s="90"/>
      <c r="G143" s="22"/>
    </row>
    <row r="144">
      <c r="A144" s="22" t="s">
        <v>955</v>
      </c>
      <c r="B144" s="39"/>
      <c r="C144" s="90"/>
      <c r="D144" s="90"/>
      <c r="E144" s="90"/>
      <c r="F144" s="90"/>
      <c r="G144" s="22"/>
    </row>
    <row r="145">
      <c r="A145" s="22" t="s">
        <v>956</v>
      </c>
      <c r="B145" s="39"/>
      <c r="C145" s="90"/>
      <c r="D145" s="90"/>
      <c r="E145" s="90"/>
      <c r="F145" s="90"/>
      <c r="G145" s="22"/>
    </row>
    <row r="146">
      <c r="A146" s="22" t="s">
        <v>957</v>
      </c>
      <c r="B146" s="39"/>
      <c r="C146" s="90"/>
      <c r="D146" s="90"/>
      <c r="E146" s="90"/>
      <c r="F146" s="90"/>
      <c r="G146" s="22"/>
    </row>
    <row r="147">
      <c r="A147" s="22" t="s">
        <v>958</v>
      </c>
      <c r="B147" s="39"/>
      <c r="C147" s="90"/>
      <c r="D147" s="90"/>
      <c r="E147" s="90"/>
      <c r="F147" s="90"/>
      <c r="G147" s="22"/>
    </row>
    <row r="148">
      <c r="A148" s="22" t="s">
        <v>959</v>
      </c>
      <c r="B148" s="39"/>
      <c r="C148" s="90"/>
      <c r="D148" s="90"/>
      <c r="E148" s="90"/>
      <c r="F148" s="90"/>
      <c r="G148" s="22"/>
    </row>
    <row r="149" ht="15" customHeight="1">
      <c r="A149" s="41"/>
      <c r="B149" s="42" t="s">
        <v>546</v>
      </c>
      <c r="C149" s="41" t="s">
        <v>422</v>
      </c>
      <c r="D149" s="41" t="s">
        <v>423</v>
      </c>
      <c r="E149" s="43"/>
      <c r="F149" s="44" t="s">
        <v>390</v>
      </c>
      <c r="G149" s="44"/>
    </row>
    <row r="150">
      <c r="A150" s="22" t="s">
        <v>547</v>
      </c>
      <c r="B150" s="22" t="s">
        <v>3018</v>
      </c>
      <c r="C150" s="90">
        <v>0.92538513</v>
      </c>
      <c r="D150" s="90" t="str">
        <f>IF(C150="","","ND2")</f>
        <v>ND2</v>
      </c>
      <c r="E150" s="91"/>
      <c r="F150" s="90">
        <f>IF(C150="","",C150)</f>
        <v>0.92538513</v>
      </c>
    </row>
    <row r="151">
      <c r="A151" s="22" t="s">
        <v>549</v>
      </c>
      <c r="B151" s="22" t="s">
        <v>3019</v>
      </c>
      <c r="C151" s="90">
        <v>0.07461487</v>
      </c>
      <c r="D151" s="90" t="str">
        <f>IF(C151="","","ND2")</f>
        <v>ND2</v>
      </c>
      <c r="E151" s="91"/>
      <c r="F151" s="90">
        <f>IF(C151="","",C151)</f>
        <v>0.07461487</v>
      </c>
    </row>
    <row r="152">
      <c r="A152" s="22" t="s">
        <v>551</v>
      </c>
      <c r="B152" s="22" t="s">
        <v>86</v>
      </c>
      <c r="C152" s="90">
        <v>0</v>
      </c>
      <c r="D152" s="90" t="str">
        <f>IF(C152="","","ND2")</f>
        <v>ND2</v>
      </c>
      <c r="E152" s="91"/>
      <c r="F152" s="90">
        <f>IF(C152="","",C152)</f>
        <v>0</v>
      </c>
    </row>
    <row r="153" hidden="1" outlineLevel="1">
      <c r="A153" s="22" t="s">
        <v>552</v>
      </c>
      <c r="C153" s="90"/>
      <c r="D153" s="90"/>
      <c r="E153" s="91"/>
      <c r="F153" s="90"/>
    </row>
    <row r="154" hidden="1" outlineLevel="1">
      <c r="A154" s="22" t="s">
        <v>553</v>
      </c>
      <c r="C154" s="90"/>
      <c r="D154" s="90"/>
      <c r="E154" s="91"/>
      <c r="F154" s="90"/>
    </row>
    <row r="155" hidden="1" outlineLevel="1">
      <c r="A155" s="22" t="s">
        <v>554</v>
      </c>
      <c r="C155" s="90"/>
      <c r="D155" s="90"/>
      <c r="E155" s="91"/>
      <c r="F155" s="90"/>
    </row>
    <row r="156" hidden="1" outlineLevel="1">
      <c r="A156" s="22" t="s">
        <v>555</v>
      </c>
      <c r="C156" s="90"/>
      <c r="D156" s="90"/>
      <c r="E156" s="91"/>
      <c r="F156" s="90"/>
    </row>
    <row r="157" hidden="1" outlineLevel="1">
      <c r="A157" s="22" t="s">
        <v>556</v>
      </c>
      <c r="C157" s="90"/>
      <c r="D157" s="90"/>
      <c r="E157" s="91"/>
      <c r="F157" s="90"/>
    </row>
    <row r="158" hidden="1" outlineLevel="1">
      <c r="A158" s="22" t="s">
        <v>557</v>
      </c>
      <c r="C158" s="90"/>
      <c r="D158" s="90"/>
      <c r="E158" s="91"/>
      <c r="F158" s="90"/>
    </row>
    <row r="159" ht="15" customHeight="1" collapsed="1">
      <c r="A159" s="41"/>
      <c r="B159" s="42" t="s">
        <v>558</v>
      </c>
      <c r="C159" s="41" t="s">
        <v>422</v>
      </c>
      <c r="D159" s="41" t="s">
        <v>423</v>
      </c>
      <c r="E159" s="43"/>
      <c r="F159" s="44" t="s">
        <v>390</v>
      </c>
      <c r="G159" s="44"/>
    </row>
    <row r="160">
      <c r="A160" s="22" t="s">
        <v>559</v>
      </c>
      <c r="B160" s="107" t="s">
        <v>3020</v>
      </c>
      <c r="C160" s="136">
        <v>0.66641946</v>
      </c>
      <c r="D160" s="136" t="str">
        <f>IF(C160="","","ND2")</f>
        <v>ND2</v>
      </c>
      <c r="E160" s="91"/>
      <c r="F160" s="136">
        <f>IF(C160="","",C160)</f>
        <v>0.66641946</v>
      </c>
    </row>
    <row r="161">
      <c r="A161" s="22" t="s">
        <v>561</v>
      </c>
      <c r="B161" s="107" t="s">
        <v>562</v>
      </c>
      <c r="C161" s="136">
        <v>0.19084516</v>
      </c>
      <c r="D161" s="136" t="str">
        <f>IF(C161="","","ND2")</f>
        <v>ND2</v>
      </c>
      <c r="E161" s="91"/>
      <c r="F161" s="136">
        <f>IF(C161="","",C161)</f>
        <v>0.19084516</v>
      </c>
    </row>
    <row r="162">
      <c r="A162" s="22" t="s">
        <v>563</v>
      </c>
      <c r="B162" s="107" t="s">
        <v>86</v>
      </c>
      <c r="C162" s="136">
        <v>0.14273538</v>
      </c>
      <c r="D162" s="136" t="str">
        <f>IF(C162="","","ND2")</f>
        <v>ND2</v>
      </c>
      <c r="E162" s="91"/>
      <c r="F162" s="136">
        <f>IF(C162="","",C162)</f>
        <v>0.14273538</v>
      </c>
    </row>
    <row r="163" hidden="1" outlineLevel="1">
      <c r="A163" s="22" t="s">
        <v>564</v>
      </c>
      <c r="D163" s="107" t="str">
        <f>IF(C163="","","ND2")</f>
        <v/>
      </c>
      <c r="E163" s="20"/>
      <c r="F163" s="107" t="str">
        <f>IF(C163="","",C163)</f>
        <v/>
      </c>
    </row>
    <row r="164" hidden="1" outlineLevel="1">
      <c r="A164" s="22" t="s">
        <v>565</v>
      </c>
      <c r="E164" s="20"/>
    </row>
    <row r="165" hidden="1" outlineLevel="1">
      <c r="A165" s="22" t="s">
        <v>566</v>
      </c>
      <c r="E165" s="20"/>
    </row>
    <row r="166" hidden="1" outlineLevel="1">
      <c r="A166" s="22" t="s">
        <v>567</v>
      </c>
      <c r="E166" s="20"/>
    </row>
    <row r="167" hidden="1" outlineLevel="1">
      <c r="A167" s="22" t="s">
        <v>568</v>
      </c>
      <c r="E167" s="20"/>
    </row>
    <row r="168" hidden="1" outlineLevel="1">
      <c r="A168" s="22" t="s">
        <v>569</v>
      </c>
      <c r="E168" s="20"/>
    </row>
    <row r="169" ht="15" customHeight="1" collapsed="1">
      <c r="A169" s="41"/>
      <c r="B169" s="42" t="s">
        <v>570</v>
      </c>
      <c r="C169" s="41" t="s">
        <v>422</v>
      </c>
      <c r="D169" s="41" t="s">
        <v>423</v>
      </c>
      <c r="E169" s="43"/>
      <c r="F169" s="44" t="s">
        <v>390</v>
      </c>
      <c r="G169" s="44"/>
    </row>
    <row r="170">
      <c r="A170" s="22" t="s">
        <v>571</v>
      </c>
      <c r="B170" s="18" t="s">
        <v>3021</v>
      </c>
      <c r="C170" s="90">
        <v>0.02131816</v>
      </c>
      <c r="D170" s="90" t="str">
        <f>IF(C170="","","ND2")</f>
        <v>ND2</v>
      </c>
      <c r="E170" s="91"/>
      <c r="F170" s="90">
        <f>IF(C170="","",C170)</f>
        <v>0.02131816</v>
      </c>
    </row>
    <row r="171">
      <c r="A171" s="22" t="s">
        <v>573</v>
      </c>
      <c r="B171" s="18" t="s">
        <v>3022</v>
      </c>
      <c r="C171" s="90">
        <v>0.02783473</v>
      </c>
      <c r="D171" s="90" t="str">
        <f>IF(C171="","","ND2")</f>
        <v>ND2</v>
      </c>
      <c r="E171" s="91"/>
      <c r="F171" s="90">
        <f>IF(C171="","",C171)</f>
        <v>0.02783473</v>
      </c>
    </row>
    <row r="172">
      <c r="A172" s="22" t="s">
        <v>574</v>
      </c>
      <c r="B172" s="18" t="s">
        <v>3023</v>
      </c>
      <c r="C172" s="90">
        <v>0.01061837</v>
      </c>
      <c r="D172" s="90" t="str">
        <f>IF(C172="","","ND2")</f>
        <v>ND2</v>
      </c>
      <c r="E172" s="90"/>
      <c r="F172" s="90">
        <f>IF(C172="","",C172)</f>
        <v>0.01061837</v>
      </c>
    </row>
    <row r="173">
      <c r="A173" s="22" t="s">
        <v>575</v>
      </c>
      <c r="B173" s="18" t="s">
        <v>3024</v>
      </c>
      <c r="C173" s="90">
        <v>0.04334355</v>
      </c>
      <c r="D173" s="90" t="str">
        <f>IF(C173="","","ND2")</f>
        <v>ND2</v>
      </c>
      <c r="E173" s="90"/>
      <c r="F173" s="90">
        <f>IF(C173="","",C173)</f>
        <v>0.04334355</v>
      </c>
    </row>
    <row r="174">
      <c r="A174" s="22" t="s">
        <v>576</v>
      </c>
      <c r="B174" s="18" t="s">
        <v>1509</v>
      </c>
      <c r="C174" s="90">
        <v>0.89688519</v>
      </c>
      <c r="D174" s="90" t="str">
        <f>IF(C174="","","ND2")</f>
        <v>ND2</v>
      </c>
      <c r="E174" s="90"/>
      <c r="F174" s="90">
        <f>IF(C174="","",C174)</f>
        <v>0.89688519</v>
      </c>
    </row>
    <row r="175" hidden="1" outlineLevel="1">
      <c r="A175" s="22" t="s">
        <v>577</v>
      </c>
      <c r="B175" s="37" t="s">
        <v>3017</v>
      </c>
      <c r="C175" s="90">
        <v>0</v>
      </c>
      <c r="D175" s="90"/>
      <c r="E175" s="90"/>
      <c r="F175" s="90"/>
    </row>
    <row r="176" hidden="1" outlineLevel="1">
      <c r="A176" s="22" t="s">
        <v>578</v>
      </c>
      <c r="B176" s="37"/>
      <c r="C176" s="90"/>
      <c r="D176" s="90"/>
      <c r="E176" s="90"/>
      <c r="F176" s="90"/>
    </row>
    <row r="177" hidden="1" outlineLevel="1">
      <c r="A177" s="22" t="s">
        <v>579</v>
      </c>
      <c r="B177" s="18"/>
      <c r="C177" s="90"/>
      <c r="D177" s="90"/>
      <c r="E177" s="90"/>
      <c r="F177" s="90"/>
    </row>
    <row r="178" hidden="1" outlineLevel="1">
      <c r="A178" s="22" t="s">
        <v>580</v>
      </c>
      <c r="B178" s="18"/>
      <c r="C178" s="90"/>
      <c r="D178" s="90"/>
      <c r="E178" s="90"/>
      <c r="F178" s="90"/>
    </row>
    <row r="179" ht="15" customHeight="1" collapsed="1">
      <c r="A179" s="41"/>
      <c r="B179" s="98" t="s">
        <v>581</v>
      </c>
      <c r="C179" s="41" t="s">
        <v>422</v>
      </c>
      <c r="D179" s="41" t="s">
        <v>423</v>
      </c>
      <c r="E179" s="41"/>
      <c r="F179" s="41" t="s">
        <v>390</v>
      </c>
      <c r="G179" s="44"/>
    </row>
    <row r="180">
      <c r="A180" s="22" t="s">
        <v>582</v>
      </c>
      <c r="B180" s="22" t="s">
        <v>583</v>
      </c>
      <c r="C180" s="115">
        <v>0</v>
      </c>
      <c r="D180" s="115" t="str">
        <f>IF(C180="","","ND2")</f>
        <v>ND2</v>
      </c>
      <c r="E180" s="91"/>
      <c r="F180" s="115">
        <f>IF(C180="","",C180)</f>
        <v>0</v>
      </c>
    </row>
    <row r="181" outlineLevel="1">
      <c r="A181" s="22" t="s">
        <v>1418</v>
      </c>
      <c r="B181" s="85" t="s">
        <v>3025</v>
      </c>
      <c r="C181" s="115">
        <v>1</v>
      </c>
      <c r="D181" s="115" t="str">
        <f>IF(C181="","","ND2")</f>
        <v>ND2</v>
      </c>
      <c r="E181" s="91"/>
      <c r="F181" s="115">
        <f>IF(C181="","",C181)</f>
        <v>1</v>
      </c>
    </row>
    <row r="182" hidden="1" outlineLevel="1">
      <c r="A182" s="22" t="s">
        <v>584</v>
      </c>
      <c r="B182" s="86"/>
      <c r="C182" s="90"/>
      <c r="D182" s="90"/>
      <c r="E182" s="91"/>
      <c r="F182" s="90"/>
    </row>
    <row r="183" hidden="1" outlineLevel="1">
      <c r="A183" s="22" t="s">
        <v>585</v>
      </c>
      <c r="B183" s="86"/>
      <c r="C183" s="90"/>
      <c r="D183" s="90"/>
      <c r="E183" s="91"/>
      <c r="F183" s="90"/>
    </row>
    <row r="184" hidden="1" outlineLevel="1">
      <c r="A184" s="22" t="s">
        <v>586</v>
      </c>
      <c r="B184" s="86"/>
      <c r="C184" s="90"/>
      <c r="D184" s="90"/>
      <c r="E184" s="91"/>
      <c r="F184" s="90"/>
    </row>
    <row r="185" ht="18.75">
      <c r="A185" s="87"/>
      <c r="B185" s="88" t="s">
        <v>387</v>
      </c>
      <c r="C185" s="87"/>
      <c r="D185" s="87"/>
      <c r="E185" s="87"/>
      <c r="F185" s="89"/>
      <c r="G185" s="89"/>
    </row>
    <row r="186" ht="15" customHeight="1">
      <c r="A186" s="41"/>
      <c r="B186" s="42" t="s">
        <v>587</v>
      </c>
      <c r="C186" s="41" t="s">
        <v>588</v>
      </c>
      <c r="D186" s="41" t="s">
        <v>589</v>
      </c>
      <c r="E186" s="43"/>
      <c r="F186" s="41" t="s">
        <v>422</v>
      </c>
      <c r="G186" s="41" t="s">
        <v>590</v>
      </c>
    </row>
    <row r="187">
      <c r="A187" s="22" t="s">
        <v>591</v>
      </c>
      <c r="B187" s="39" t="s">
        <v>592</v>
      </c>
      <c r="C187" s="93">
        <v>167.71827407398033</v>
      </c>
      <c r="E187" s="36"/>
      <c r="F187" s="53"/>
      <c r="G187" s="53"/>
    </row>
    <row r="188">
      <c r="A188" s="36"/>
      <c r="B188" s="64"/>
      <c r="C188" s="36"/>
      <c r="D188" s="36"/>
      <c r="E188" s="36"/>
      <c r="F188" s="53"/>
      <c r="G188" s="53"/>
    </row>
    <row r="189">
      <c r="B189" s="39" t="s">
        <v>593</v>
      </c>
      <c r="C189" s="36"/>
      <c r="D189" s="36"/>
      <c r="E189" s="36"/>
      <c r="F189" s="53"/>
      <c r="G189" s="53"/>
    </row>
    <row r="190">
      <c r="A190" s="22" t="s">
        <v>594</v>
      </c>
      <c r="B190" s="39" t="s">
        <v>3026</v>
      </c>
      <c r="C190" s="93">
        <v>20.26518972</v>
      </c>
      <c r="D190" s="94">
        <v>1493</v>
      </c>
      <c r="E190" s="36"/>
      <c r="F190" s="99">
        <f>IF($C$214=0,"",IF(C190="","",C190/$C$214))</f>
        <v>0.0038233317044958754</v>
      </c>
      <c r="G190" s="99">
        <f>IF($D$214=0,"",IF(D190="","",D190/$D$214))</f>
        <v>0.047242350409771226</v>
      </c>
    </row>
    <row r="191">
      <c r="A191" s="22" t="s">
        <v>595</v>
      </c>
      <c r="B191" s="39" t="s">
        <v>3027</v>
      </c>
      <c r="C191" s="93">
        <v>89.02013883</v>
      </c>
      <c r="D191" s="94">
        <v>2273</v>
      </c>
      <c r="E191" s="36"/>
      <c r="F191" s="99">
        <f>IF($C$214=0,"",IF(C191="","",C191/$C$214))</f>
        <v>0.016794983112912273</v>
      </c>
      <c r="G191" s="99">
        <f>IF($D$214=0,"",IF(D191="","",D191/$D$214))</f>
        <v>0.0719235515615606</v>
      </c>
    </row>
    <row r="192">
      <c r="A192" s="22" t="s">
        <v>596</v>
      </c>
      <c r="B192" s="39" t="s">
        <v>3028</v>
      </c>
      <c r="C192" s="93">
        <v>167.45223458</v>
      </c>
      <c r="D192" s="94">
        <v>2633</v>
      </c>
      <c r="E192" s="36"/>
      <c r="F192" s="99">
        <f>IF($C$214=0,"",IF(C192="","",C192/$C$214))</f>
        <v>0.0315923732422079</v>
      </c>
      <c r="G192" s="99">
        <f>IF($D$214=0,"",IF(D192="","",D192/$D$214))</f>
        <v>0.0833148751700788</v>
      </c>
    </row>
    <row r="193">
      <c r="A193" s="22" t="s">
        <v>597</v>
      </c>
      <c r="B193" s="39" t="s">
        <v>3029</v>
      </c>
      <c r="C193" s="93">
        <v>298.13107298</v>
      </c>
      <c r="D193" s="94">
        <v>3355</v>
      </c>
      <c r="E193" s="36"/>
      <c r="F193" s="99">
        <f>IF($C$214=0,"",IF(C193="","",C193/$C$214))</f>
        <v>0.05624689426395401</v>
      </c>
      <c r="G193" s="99">
        <f>IF($D$214=0,"",IF(D193="","",D193/$D$214))</f>
        <v>0.10616080751827359</v>
      </c>
    </row>
    <row r="194">
      <c r="A194" s="22" t="s">
        <v>598</v>
      </c>
      <c r="B194" s="39" t="s">
        <v>3030</v>
      </c>
      <c r="C194" s="93">
        <v>900.47334945</v>
      </c>
      <c r="D194" s="94">
        <v>7185</v>
      </c>
      <c r="E194" s="36"/>
      <c r="F194" s="99">
        <f>IF($C$214=0,"",IF(C194="","",C194/$C$214))</f>
        <v>0.1698877905203139</v>
      </c>
      <c r="G194" s="99">
        <f>IF($D$214=0,"",IF(D194="","",D194/$D$214))</f>
        <v>0.2273518336866753</v>
      </c>
    </row>
    <row r="195">
      <c r="A195" s="22" t="s">
        <v>599</v>
      </c>
      <c r="B195" s="39" t="s">
        <v>3031</v>
      </c>
      <c r="C195" s="93">
        <v>985.12515954</v>
      </c>
      <c r="D195" s="94">
        <v>5660</v>
      </c>
      <c r="E195" s="36"/>
      <c r="F195" s="99">
        <f>IF($C$214=0,"",IF(C195="","",C195/$C$214))</f>
        <v>0.1858586229591854</v>
      </c>
      <c r="G195" s="99">
        <f>IF($D$214=0,"",IF(D195="","",D195/$D$214))</f>
        <v>0.17909692117836915</v>
      </c>
    </row>
    <row r="196">
      <c r="A196" s="22" t="s">
        <v>600</v>
      </c>
      <c r="B196" s="39" t="s">
        <v>3032</v>
      </c>
      <c r="C196" s="93">
        <v>776.22784163</v>
      </c>
      <c r="D196" s="94">
        <v>3469</v>
      </c>
      <c r="E196" s="36"/>
      <c r="F196" s="99">
        <f>IF($C$214=0,"",IF(C196="","",C196/$C$214))</f>
        <v>0.14644701371275307</v>
      </c>
      <c r="G196" s="99">
        <f>IF($D$214=0,"",IF(D196="","",D196/$D$214))</f>
        <v>0.10976805999430433</v>
      </c>
    </row>
    <row r="197">
      <c r="A197" s="22" t="s">
        <v>601</v>
      </c>
      <c r="B197" s="39" t="s">
        <v>3033</v>
      </c>
      <c r="C197" s="93">
        <v>561.69695094</v>
      </c>
      <c r="D197" s="94">
        <v>2047</v>
      </c>
      <c r="E197" s="36"/>
      <c r="F197" s="99">
        <f>IF($C$214=0,"",IF(C197="","",C197/$C$214))</f>
        <v>0.10597254654507948</v>
      </c>
      <c r="G197" s="99">
        <f>IF($D$214=0,"",IF(D197="","",D197/$D$214))</f>
        <v>0.06477233174065754</v>
      </c>
    </row>
    <row r="198">
      <c r="A198" s="22" t="s">
        <v>602</v>
      </c>
      <c r="B198" s="39" t="s">
        <v>3034</v>
      </c>
      <c r="C198" s="93">
        <v>377.08186856</v>
      </c>
      <c r="D198" s="94">
        <v>1164</v>
      </c>
      <c r="E198" s="36"/>
      <c r="F198" s="99">
        <f>IF($C$214=0,"",IF(C198="","",C198/$C$214))</f>
        <v>0.07114214488863885</v>
      </c>
      <c r="G198" s="99">
        <f>IF($D$214=0,"",IF(D198="","",D198/$D$214))</f>
        <v>0.036831946334208776</v>
      </c>
    </row>
    <row r="199">
      <c r="A199" s="22" t="s">
        <v>603</v>
      </c>
      <c r="B199" s="39" t="s">
        <v>3035</v>
      </c>
      <c r="C199" s="93">
        <v>301.59620934</v>
      </c>
      <c r="D199" s="94">
        <v>805</v>
      </c>
      <c r="E199" s="39"/>
      <c r="F199" s="99">
        <f>IF($C$214=0,"",IF(C199="","",C199/$C$214))</f>
        <v>0.0569006441616179</v>
      </c>
      <c r="G199" s="99">
        <f>IF($D$214=0,"",IF(D199="","",D199/$D$214))</f>
        <v>0.025472265291269815</v>
      </c>
    </row>
    <row r="200">
      <c r="A200" s="22" t="s">
        <v>604</v>
      </c>
      <c r="B200" s="39" t="s">
        <v>3036</v>
      </c>
      <c r="C200" s="93">
        <v>191.73923619</v>
      </c>
      <c r="D200" s="94">
        <v>452</v>
      </c>
      <c r="E200" s="39"/>
      <c r="F200" s="99">
        <f>IF($C$214=0,"",IF(C200="","",C200/$C$214))</f>
        <v>0.03617448002460892</v>
      </c>
      <c r="G200" s="99">
        <f>IF($D$214=0,"",IF(D200="","",D200/$D$214))</f>
        <v>0.014302439641806157</v>
      </c>
    </row>
    <row r="201">
      <c r="A201" s="22" t="s">
        <v>605</v>
      </c>
      <c r="B201" s="39" t="s">
        <v>3037</v>
      </c>
      <c r="C201" s="93">
        <v>146.87858848</v>
      </c>
      <c r="D201" s="94">
        <v>310</v>
      </c>
      <c r="E201" s="39"/>
      <c r="F201" s="99">
        <f>IF($C$214=0,"",IF(C201="","",C201/$C$214))</f>
        <v>0.02771084661955914</v>
      </c>
      <c r="G201" s="99">
        <f>IF($D$214=0,"",IF(D201="","",D201/$D$214))</f>
        <v>0.00980919532955732</v>
      </c>
    </row>
    <row r="202">
      <c r="A202" s="22" t="s">
        <v>606</v>
      </c>
      <c r="B202" s="39" t="s">
        <v>3038</v>
      </c>
      <c r="C202" s="93">
        <v>109.0967568</v>
      </c>
      <c r="D202" s="94">
        <v>207</v>
      </c>
      <c r="E202" s="39"/>
      <c r="F202" s="99">
        <f>IF($C$214=0,"",IF(C202="","",C202/$C$214))</f>
        <v>0.020582737931116493</v>
      </c>
      <c r="G202" s="99">
        <f>IF($D$214=0,"",IF(D202="","",D202/$D$214))</f>
        <v>0.006550011074897953</v>
      </c>
    </row>
    <row r="203">
      <c r="A203" s="22" t="s">
        <v>607</v>
      </c>
      <c r="B203" s="39" t="s">
        <v>3039</v>
      </c>
      <c r="C203" s="93">
        <v>83.78030604</v>
      </c>
      <c r="D203" s="94">
        <v>146</v>
      </c>
      <c r="E203" s="39"/>
      <c r="F203" s="99">
        <f>IF($C$214=0,"",IF(C203="","",C203/$C$214))</f>
        <v>0.015806410140782996</v>
      </c>
      <c r="G203" s="99">
        <f>IF($D$214=0,"",IF(D203="","",D203/$D$214))</f>
        <v>0.004619814574565706</v>
      </c>
    </row>
    <row r="204">
      <c r="A204" s="22" t="s">
        <v>608</v>
      </c>
      <c r="B204" s="39" t="s">
        <v>3040</v>
      </c>
      <c r="C204" s="93">
        <v>82.18823189</v>
      </c>
      <c r="D204" s="94">
        <v>131</v>
      </c>
      <c r="E204" s="39"/>
      <c r="F204" s="99">
        <f>IF($C$214=0,"",IF(C204="","",C204/$C$214))</f>
        <v>0.01550604149594391</v>
      </c>
      <c r="G204" s="99">
        <f>IF($D$214=0,"",IF(D204="","",D204/$D$214))</f>
        <v>0.004145176090877448</v>
      </c>
    </row>
    <row r="205">
      <c r="A205" s="22" t="s">
        <v>609</v>
      </c>
      <c r="B205" s="39" t="s">
        <v>3041</v>
      </c>
      <c r="C205" s="93">
        <v>56.34501222</v>
      </c>
      <c r="D205" s="94">
        <v>83</v>
      </c>
      <c r="F205" s="99">
        <f>IF($C$214=0,"",IF(C205="","",C205/$C$214))</f>
        <v>0.010630330857368038</v>
      </c>
      <c r="G205" s="99">
        <f>IF($D$214=0,"",IF(D205="","",D205/$D$214))</f>
        <v>0.0026263329430750246</v>
      </c>
    </row>
    <row r="206">
      <c r="A206" s="22" t="s">
        <v>610</v>
      </c>
      <c r="B206" s="39" t="s">
        <v>3042</v>
      </c>
      <c r="C206" s="93">
        <v>48.69972471</v>
      </c>
      <c r="D206" s="94">
        <v>67</v>
      </c>
      <c r="E206" s="85"/>
      <c r="F206" s="99">
        <f>IF($C$214=0,"",IF(C206="","",C206/$C$214))</f>
        <v>0.009187932807764714</v>
      </c>
      <c r="G206" s="99">
        <f>IF($D$214=0,"",IF(D206="","",D206/$D$214))</f>
        <v>0.00212005189380755</v>
      </c>
    </row>
    <row r="207">
      <c r="A207" s="22" t="s">
        <v>611</v>
      </c>
      <c r="B207" s="39" t="s">
        <v>3043</v>
      </c>
      <c r="C207" s="93">
        <v>32.59396856</v>
      </c>
      <c r="D207" s="94">
        <v>42</v>
      </c>
      <c r="E207" s="85"/>
      <c r="F207" s="99">
        <f>IF($C$214=0,"",IF(C207="","",C207/$C$214))</f>
        <v>0.0061493405732986044</v>
      </c>
      <c r="G207" s="99">
        <f>IF($D$214=0,"",IF(D207="","",D207/$D$214))</f>
        <v>0.0013289877543271207</v>
      </c>
    </row>
    <row r="208">
      <c r="A208" s="22" t="s">
        <v>612</v>
      </c>
      <c r="B208" s="39" t="s">
        <v>3044</v>
      </c>
      <c r="C208" s="93">
        <v>22.19126367</v>
      </c>
      <c r="D208" s="94">
        <v>27</v>
      </c>
      <c r="E208" s="85"/>
      <c r="F208" s="99">
        <f>IF($C$214=0,"",IF(C208="","",C208/$C$214))</f>
        <v>0.0041867144164263225</v>
      </c>
      <c r="G208" s="99">
        <f>IF($D$214=0,"",IF(D208="","",D208/$D$214))</f>
        <v>0.0008543492706388634</v>
      </c>
    </row>
    <row r="209">
      <c r="A209" s="22" t="s">
        <v>613</v>
      </c>
      <c r="B209" s="39" t="s">
        <v>3045</v>
      </c>
      <c r="C209" s="93">
        <v>19.22708591</v>
      </c>
      <c r="D209" s="94">
        <v>22</v>
      </c>
      <c r="E209" s="85"/>
      <c r="F209" s="99">
        <f>IF($C$214=0,"",IF(C209="","",C209/$C$214))</f>
        <v>0.0036274778652686077</v>
      </c>
      <c r="G209" s="99">
        <f>IF($D$214=0,"",IF(D209="","",D209/$D$214))</f>
        <v>0.0006961364427427776</v>
      </c>
    </row>
    <row r="210">
      <c r="A210" s="22" t="s">
        <v>614</v>
      </c>
      <c r="B210" s="39" t="s">
        <v>3046</v>
      </c>
      <c r="C210" s="93">
        <v>14.87559179</v>
      </c>
      <c r="D210" s="94">
        <v>16</v>
      </c>
      <c r="E210" s="85"/>
      <c r="F210" s="99">
        <f>IF($C$214=0,"",IF(C210="","",C210/$C$214))</f>
        <v>0.002806503294549248</v>
      </c>
      <c r="G210" s="99">
        <f>IF($D$214=0,"",IF(D210="","",D210/$D$214))</f>
        <v>0.0005062810492674746</v>
      </c>
    </row>
    <row r="211">
      <c r="A211" s="22" t="s">
        <v>615</v>
      </c>
      <c r="B211" s="39" t="s">
        <v>3047</v>
      </c>
      <c r="C211" s="93">
        <v>15.71483373</v>
      </c>
      <c r="D211" s="94">
        <v>16</v>
      </c>
      <c r="E211" s="85"/>
      <c r="F211" s="99">
        <f>IF($C$214=0,"",IF(C211="","",C211/$C$214))</f>
        <v>0.0029648388621545153</v>
      </c>
      <c r="G211" s="99">
        <f>IF($D$214=0,"",IF(D211="","",D211/$D$214))</f>
        <v>0.0005062810492674746</v>
      </c>
    </row>
    <row r="212">
      <c r="A212" s="22" t="s">
        <v>616</v>
      </c>
      <c r="B212" s="39" t="s">
        <v>3048</v>
      </c>
      <c r="C212" s="93">
        <v>0</v>
      </c>
      <c r="D212" s="94">
        <v>0</v>
      </c>
      <c r="E212" s="85"/>
      <c r="F212" s="99">
        <f>IF($C$214=0,"",IF(C212="","",C212/$C$214))</f>
        <v>0</v>
      </c>
      <c r="G212" s="99">
        <f>IF($D$214=0,"",IF(D212="","",D212/$D$214))</f>
        <v>0</v>
      </c>
    </row>
    <row r="213">
      <c r="A213" s="22" t="s">
        <v>617</v>
      </c>
      <c r="B213" s="39"/>
      <c r="C213" s="93"/>
      <c r="D213" s="94"/>
      <c r="E213" s="85"/>
      <c r="F213" s="99" t="str">
        <f>IF($C$214=0,"",IF(C213="","",C213/$C$214))</f>
        <v/>
      </c>
      <c r="G213" s="99" t="str">
        <f>IF($D$214=0,"",IF(D213="","",D213/$D$214))</f>
        <v/>
      </c>
    </row>
    <row r="214">
      <c r="A214" s="22" t="s">
        <v>618</v>
      </c>
      <c r="B214" s="48" t="s">
        <v>88</v>
      </c>
      <c r="C214" s="95">
        <f>SUM(C190:C213)</f>
        <v>5300.400615559999</v>
      </c>
      <c r="D214" s="46">
        <f>SUM(D190:D213)</f>
        <v>31603</v>
      </c>
      <c r="E214" s="85"/>
      <c r="F214" s="108">
        <f>SUM(F190:F213)</f>
        <v>1.0000000000000002</v>
      </c>
      <c r="G214" s="108">
        <f>SUM(G190:G213)</f>
        <v>1</v>
      </c>
    </row>
    <row r="215" ht="15" customHeight="1">
      <c r="A215" s="41"/>
      <c r="B215" s="41" t="s">
        <v>619</v>
      </c>
      <c r="C215" s="41" t="s">
        <v>588</v>
      </c>
      <c r="D215" s="41" t="s">
        <v>589</v>
      </c>
      <c r="E215" s="43"/>
      <c r="F215" s="41" t="s">
        <v>422</v>
      </c>
      <c r="G215" s="41" t="s">
        <v>590</v>
      </c>
    </row>
    <row r="216">
      <c r="A216" s="22" t="s">
        <v>620</v>
      </c>
      <c r="B216" s="22" t="s">
        <v>621</v>
      </c>
      <c r="C216" s="90">
        <v>0.42773637</v>
      </c>
      <c r="F216" s="107"/>
      <c r="G216" s="107"/>
    </row>
    <row r="217">
      <c r="F217" s="107"/>
      <c r="G217" s="107"/>
    </row>
    <row r="218">
      <c r="B218" s="39" t="s">
        <v>622</v>
      </c>
      <c r="F218" s="107"/>
      <c r="G218" s="107"/>
    </row>
    <row r="219">
      <c r="A219" s="22" t="s">
        <v>623</v>
      </c>
      <c r="B219" s="22" t="s">
        <v>3049</v>
      </c>
      <c r="C219" s="93">
        <v>2282.85519457</v>
      </c>
      <c r="D219" s="94">
        <v>19510</v>
      </c>
      <c r="F219" s="99">
        <f>IF($C$227=0,"",IF(C219="","",C219/$C$227))</f>
        <v>0.43069483990858887</v>
      </c>
      <c r="G219" s="99">
        <f>IF($D$227=0,"",IF(D219="","",D219/$D$227))</f>
        <v>0.6173464544505268</v>
      </c>
    </row>
    <row r="220">
      <c r="A220" s="22" t="s">
        <v>625</v>
      </c>
      <c r="B220" s="22" t="s">
        <v>3050</v>
      </c>
      <c r="C220" s="93">
        <v>1343.61248402</v>
      </c>
      <c r="D220" s="94">
        <v>6284</v>
      </c>
      <c r="F220" s="99">
        <f>IF($C$227=0,"",IF(C220="","",C220/$C$227))</f>
        <v>0.25349262847711074</v>
      </c>
      <c r="G220" s="99">
        <f>IF($D$227=0,"",IF(D220="","",D220/$D$227))</f>
        <v>0.19884188209980067</v>
      </c>
    </row>
    <row r="221">
      <c r="A221" s="22" t="s">
        <v>627</v>
      </c>
      <c r="B221" s="22" t="s">
        <v>3051</v>
      </c>
      <c r="C221" s="93">
        <v>982.09448755</v>
      </c>
      <c r="D221" s="94">
        <v>3770</v>
      </c>
      <c r="F221" s="99">
        <f>IF($C$227=0,"",IF(C221="","",C221/$C$227))</f>
        <v>0.1852868412751551</v>
      </c>
      <c r="G221" s="99">
        <f>IF($D$227=0,"",IF(D221="","",D221/$D$227))</f>
        <v>0.11929247223364871</v>
      </c>
    </row>
    <row r="222">
      <c r="A222" s="22" t="s">
        <v>629</v>
      </c>
      <c r="B222" s="22" t="s">
        <v>3052</v>
      </c>
      <c r="C222" s="93">
        <v>440.07255122</v>
      </c>
      <c r="D222" s="94">
        <v>1390</v>
      </c>
      <c r="F222" s="99">
        <f>IF($C$227=0,"",IF(C222="","",C222/$C$227))</f>
        <v>0.08302628105658864</v>
      </c>
      <c r="G222" s="99">
        <f>IF($D$227=0,"",IF(D222="","",D222/$D$227))</f>
        <v>0.04398316615511186</v>
      </c>
    </row>
    <row r="223">
      <c r="A223" s="22" t="s">
        <v>631</v>
      </c>
      <c r="B223" s="22" t="s">
        <v>3053</v>
      </c>
      <c r="C223" s="93">
        <v>156.94051837</v>
      </c>
      <c r="D223" s="94">
        <v>430</v>
      </c>
      <c r="F223" s="99">
        <f>IF($C$227=0,"",IF(C223="","",C223/$C$227))</f>
        <v>0.029609180466337048</v>
      </c>
      <c r="G223" s="99">
        <f>IF($D$227=0,"",IF(D223="","",D223/$D$227))</f>
        <v>0.01360630319906338</v>
      </c>
    </row>
    <row r="224">
      <c r="A224" s="22" t="s">
        <v>633</v>
      </c>
      <c r="B224" s="22" t="s">
        <v>3054</v>
      </c>
      <c r="C224" s="93">
        <v>57.47032075</v>
      </c>
      <c r="D224" s="94">
        <v>139</v>
      </c>
      <c r="F224" s="99">
        <f>IF($C$227=0,"",IF(C224="","",C224/$C$227))</f>
        <v>0.010842637173742786</v>
      </c>
      <c r="G224" s="99">
        <f>IF($D$227=0,"",IF(D224="","",D224/$D$227))</f>
        <v>0.004398316615511186</v>
      </c>
    </row>
    <row r="225">
      <c r="A225" s="22" t="s">
        <v>635</v>
      </c>
      <c r="B225" s="22" t="s">
        <v>3055</v>
      </c>
      <c r="C225" s="93">
        <v>24.31494267</v>
      </c>
      <c r="D225" s="94">
        <v>52</v>
      </c>
      <c r="F225" s="99">
        <f>IF($C$227=0,"",IF(C225="","",C225/$C$227))</f>
        <v>0.004587378282052944</v>
      </c>
      <c r="G225" s="99">
        <f>IF($D$227=0,"",IF(D225="","",D225/$D$227))</f>
        <v>0.0016454134101192926</v>
      </c>
    </row>
    <row r="226">
      <c r="A226" s="22" t="s">
        <v>637</v>
      </c>
      <c r="B226" s="22" t="s">
        <v>638</v>
      </c>
      <c r="C226" s="93">
        <v>13.04011641</v>
      </c>
      <c r="D226" s="94">
        <v>28</v>
      </c>
      <c r="F226" s="99">
        <f>IF($C$227=0,"",IF(C226="","",C226/$C$227))</f>
        <v>0.002460213360423942</v>
      </c>
      <c r="G226" s="99">
        <f>IF($D$227=0,"",IF(D226="","",D226/$D$227))</f>
        <v>0.0008859918362180806</v>
      </c>
    </row>
    <row r="227">
      <c r="A227" s="22" t="s">
        <v>639</v>
      </c>
      <c r="B227" s="48" t="s">
        <v>88</v>
      </c>
      <c r="C227" s="93">
        <f>SUM(C219:C226)</f>
        <v>5300.40061556</v>
      </c>
      <c r="D227" s="94">
        <f>SUM(D219:D226)</f>
        <v>31603</v>
      </c>
      <c r="F227" s="90">
        <f>SUM(F219:F226)</f>
        <v>1.0000000000000002</v>
      </c>
      <c r="G227" s="90">
        <f>SUM(G219:G226)</f>
        <v>1</v>
      </c>
    </row>
    <row r="228" outlineLevel="1">
      <c r="A228" s="22" t="s">
        <v>640</v>
      </c>
      <c r="B228" s="50" t="s">
        <v>3056</v>
      </c>
      <c r="C228" s="93">
        <v>12.25183747</v>
      </c>
      <c r="D228" s="94">
        <v>26</v>
      </c>
      <c r="F228" s="99">
        <f>IF($C$227=0,"",IF(C228="","",C228/$C$227))</f>
        <v>0.002311492726423956</v>
      </c>
      <c r="G228" s="99">
        <f>IF($D$227=0,"",IF(D228="","",D228/$D$227))</f>
        <v>0.0008227067050596463</v>
      </c>
    </row>
    <row r="229" outlineLevel="1">
      <c r="A229" s="22" t="s">
        <v>642</v>
      </c>
      <c r="B229" s="50" t="s">
        <v>3057</v>
      </c>
      <c r="C229" s="93">
        <v>0.78827894</v>
      </c>
      <c r="D229" s="94">
        <v>2</v>
      </c>
      <c r="F229" s="99">
        <f>IF($C$227=0,"",IF(C229="","",C229/$C$227))</f>
        <v>0.00014872063399998614</v>
      </c>
      <c r="G229" s="99">
        <f>IF($D$227=0,"",IF(D229="","",D229/$D$227))</f>
        <v>6.328513115843432E-05</v>
      </c>
    </row>
    <row r="230" outlineLevel="1">
      <c r="A230" s="22" t="s">
        <v>644</v>
      </c>
      <c r="B230" s="50" t="s">
        <v>3058</v>
      </c>
      <c r="C230" s="93">
        <v>0</v>
      </c>
      <c r="D230" s="94">
        <v>0</v>
      </c>
      <c r="F230" s="99">
        <f>IF($C$227=0,"",IF(C230="","",C230/$C$227))</f>
        <v>0</v>
      </c>
      <c r="G230" s="99">
        <f>IF($D$227=0,"",IF(D230="","",D230/$D$227))</f>
        <v>0</v>
      </c>
    </row>
    <row r="231" outlineLevel="1">
      <c r="A231" s="22" t="s">
        <v>646</v>
      </c>
      <c r="B231" s="50" t="s">
        <v>3059</v>
      </c>
      <c r="C231" s="93">
        <v>0</v>
      </c>
      <c r="D231" s="94">
        <v>0</v>
      </c>
      <c r="F231" s="99">
        <f>IF($C$227=0,"",IF(C231="","",C231/$C$227))</f>
        <v>0</v>
      </c>
      <c r="G231" s="99">
        <f>IF($D$227=0,"",IF(D231="","",D231/$D$227))</f>
        <v>0</v>
      </c>
    </row>
    <row r="232" outlineLevel="1">
      <c r="A232" s="22" t="s">
        <v>648</v>
      </c>
      <c r="B232" s="50" t="s">
        <v>3060</v>
      </c>
      <c r="C232" s="93">
        <v>0</v>
      </c>
      <c r="D232" s="94">
        <v>0</v>
      </c>
      <c r="F232" s="99">
        <f>IF($C$227=0,"",IF(C232="","",C232/$C$227))</f>
        <v>0</v>
      </c>
      <c r="G232" s="99">
        <f>IF($D$227=0,"",IF(D232="","",D232/$D$227))</f>
        <v>0</v>
      </c>
    </row>
    <row r="233" outlineLevel="1">
      <c r="A233" s="22" t="s">
        <v>650</v>
      </c>
      <c r="B233" s="50" t="s">
        <v>3061</v>
      </c>
      <c r="C233" s="93">
        <v>0</v>
      </c>
      <c r="D233" s="94">
        <v>0</v>
      </c>
      <c r="F233" s="99">
        <f>IF($C$227=0,"",IF(C233="","",C233/$C$227))</f>
        <v>0</v>
      </c>
      <c r="G233" s="99">
        <f>IF($D$227=0,"",IF(D233="","",D233/$D$227))</f>
        <v>0</v>
      </c>
    </row>
    <row r="234" hidden="1" outlineLevel="1">
      <c r="A234" s="22" t="s">
        <v>652</v>
      </c>
      <c r="B234" s="50"/>
      <c r="F234" s="99"/>
      <c r="G234" s="99"/>
    </row>
    <row r="235" hidden="1" outlineLevel="1">
      <c r="A235" s="22" t="s">
        <v>653</v>
      </c>
      <c r="B235" s="50"/>
      <c r="F235" s="99"/>
      <c r="G235" s="99"/>
    </row>
    <row r="236" hidden="1" outlineLevel="1">
      <c r="A236" s="22" t="s">
        <v>654</v>
      </c>
      <c r="B236" s="50"/>
      <c r="F236" s="99"/>
      <c r="G236" s="99"/>
    </row>
    <row r="237" ht="15" customHeight="1">
      <c r="A237" s="41"/>
      <c r="B237" s="41" t="s">
        <v>655</v>
      </c>
      <c r="C237" s="41" t="s">
        <v>588</v>
      </c>
      <c r="D237" s="41" t="s">
        <v>589</v>
      </c>
      <c r="E237" s="43"/>
      <c r="F237" s="41" t="s">
        <v>422</v>
      </c>
      <c r="G237" s="41" t="s">
        <v>590</v>
      </c>
    </row>
    <row r="238">
      <c r="A238" s="22" t="s">
        <v>656</v>
      </c>
      <c r="B238" s="22" t="s">
        <v>621</v>
      </c>
      <c r="C238" s="90">
        <v>0.41392978</v>
      </c>
      <c r="F238" s="107"/>
      <c r="G238" s="107"/>
    </row>
    <row r="239">
      <c r="F239" s="107"/>
      <c r="G239" s="107"/>
    </row>
    <row r="240">
      <c r="B240" s="39" t="s">
        <v>622</v>
      </c>
      <c r="F240" s="107"/>
      <c r="G240" s="107"/>
    </row>
    <row r="241">
      <c r="A241" s="22" t="s">
        <v>657</v>
      </c>
      <c r="B241" s="22" t="s">
        <v>3062</v>
      </c>
      <c r="C241" s="93">
        <v>2450.83715848</v>
      </c>
      <c r="D241" s="94">
        <v>20404</v>
      </c>
      <c r="F241" s="99">
        <f>IF($C$249=0,"",IF(C241="","",C241/$C$249))</f>
        <v>0.4623871545266325</v>
      </c>
      <c r="G241" s="99">
        <f>IF($D$249=0,"",IF(D241="","",D241/$D$249))</f>
        <v>0.645634908078347</v>
      </c>
    </row>
    <row r="242">
      <c r="A242" s="22" t="s">
        <v>658</v>
      </c>
      <c r="B242" s="22" t="s">
        <v>3063</v>
      </c>
      <c r="C242" s="93">
        <v>1387.23256303</v>
      </c>
      <c r="D242" s="94">
        <v>6278</v>
      </c>
      <c r="F242" s="99">
        <f>IF($C$249=0,"",IF(C242="","",C242/$C$249))</f>
        <v>0.2617222100075987</v>
      </c>
      <c r="G242" s="99">
        <f>IF($D$249=0,"",IF(D242="","",D242/$D$249))</f>
        <v>0.19865202670632534</v>
      </c>
    </row>
    <row r="243">
      <c r="A243" s="22" t="s">
        <v>659</v>
      </c>
      <c r="B243" s="22" t="s">
        <v>3064</v>
      </c>
      <c r="C243" s="93">
        <v>902.81866305</v>
      </c>
      <c r="D243" s="94">
        <v>3314</v>
      </c>
      <c r="F243" s="99">
        <f>IF($C$249=0,"",IF(C243="","",C243/$C$249))</f>
        <v>0.17033026907431503</v>
      </c>
      <c r="G243" s="99">
        <f>IF($D$249=0,"",IF(D243="","",D243/$D$249))</f>
        <v>0.10486346232952568</v>
      </c>
    </row>
    <row r="244">
      <c r="A244" s="22" t="s">
        <v>660</v>
      </c>
      <c r="B244" s="22" t="s">
        <v>3065</v>
      </c>
      <c r="C244" s="93">
        <v>358.81495774</v>
      </c>
      <c r="D244" s="94">
        <v>1106</v>
      </c>
      <c r="F244" s="99">
        <f>IF($C$249=0,"",IF(C244="","",C244/$C$249))</f>
        <v>0.06769581844184627</v>
      </c>
      <c r="G244" s="99">
        <f>IF($D$249=0,"",IF(D244="","",D244/$D$249))</f>
        <v>0.03499667753061418</v>
      </c>
    </row>
    <row r="245">
      <c r="A245" s="22" t="s">
        <v>661</v>
      </c>
      <c r="B245" s="22" t="s">
        <v>3066</v>
      </c>
      <c r="C245" s="93">
        <v>127.04281076</v>
      </c>
      <c r="D245" s="94">
        <v>336</v>
      </c>
      <c r="F245" s="99">
        <f>IF($C$249=0,"",IF(C245="","",C245/$C$249))</f>
        <v>0.02396852992338912</v>
      </c>
      <c r="G245" s="99">
        <f>IF($D$249=0,"",IF(D245="","",D245/$D$249))</f>
        <v>0.010631902034616966</v>
      </c>
    </row>
    <row r="246">
      <c r="A246" s="22" t="s">
        <v>662</v>
      </c>
      <c r="B246" s="22" t="s">
        <v>3067</v>
      </c>
      <c r="C246" s="93">
        <v>46.1517819</v>
      </c>
      <c r="D246" s="94">
        <v>107</v>
      </c>
      <c r="F246" s="99">
        <f>IF($C$249=0,"",IF(C246="","",C246/$C$249))</f>
        <v>0.0087072252169988</v>
      </c>
      <c r="G246" s="99">
        <f>IF($D$249=0,"",IF(D246="","",D246/$D$249))</f>
        <v>0.0033857545169762365</v>
      </c>
    </row>
    <row r="247">
      <c r="A247" s="22" t="s">
        <v>663</v>
      </c>
      <c r="B247" s="22" t="s">
        <v>3068</v>
      </c>
      <c r="C247" s="93">
        <v>23.18739522</v>
      </c>
      <c r="D247" s="94">
        <v>47</v>
      </c>
      <c r="F247" s="99">
        <f>IF($C$249=0,"",IF(C247="","",C247/$C$249))</f>
        <v>0.004374649559871087</v>
      </c>
      <c r="G247" s="99">
        <f>IF($D$249=0,"",IF(D247="","",D247/$D$249))</f>
        <v>0.0014872005822232066</v>
      </c>
    </row>
    <row r="248">
      <c r="A248" s="22" t="s">
        <v>664</v>
      </c>
      <c r="B248" s="22" t="s">
        <v>638</v>
      </c>
      <c r="C248" s="93">
        <v>4.31528538</v>
      </c>
      <c r="D248" s="94">
        <v>11</v>
      </c>
      <c r="F248" s="99">
        <f>IF($C$249=0,"",IF(C248="","",C248/$C$249))</f>
        <v>0.0008141432493483473</v>
      </c>
      <c r="G248" s="99">
        <f>IF($D$249=0,"",IF(D248="","",D248/$D$249))</f>
        <v>0.0003480682213713888</v>
      </c>
    </row>
    <row r="249">
      <c r="A249" s="22" t="s">
        <v>665</v>
      </c>
      <c r="B249" s="48" t="s">
        <v>88</v>
      </c>
      <c r="C249" s="93">
        <f>SUM(C241:C248)</f>
        <v>5300.400615560001</v>
      </c>
      <c r="D249" s="94">
        <f>SUM(D241:D248)</f>
        <v>31603</v>
      </c>
      <c r="F249" s="90">
        <f>SUM(F241:F248)</f>
        <v>0.9999999999999999</v>
      </c>
      <c r="G249" s="90">
        <f>SUM(G241:G248)</f>
        <v>0.9999999999999999</v>
      </c>
    </row>
    <row r="250" outlineLevel="1">
      <c r="A250" s="22" t="s">
        <v>666</v>
      </c>
      <c r="B250" s="50" t="s">
        <v>3056</v>
      </c>
      <c r="C250" s="93">
        <v>3.52700644</v>
      </c>
      <c r="D250" s="94">
        <v>9</v>
      </c>
      <c r="F250" s="99">
        <f>IF($C$249=0,"",IF(C250="","",C250/$C$249))</f>
        <v>0.0006654226153483613</v>
      </c>
      <c r="G250" s="99">
        <f>IF($D$249=0,"",IF(D250="","",D250/$D$249))</f>
        <v>0.00028478309021295444</v>
      </c>
    </row>
    <row r="251" outlineLevel="1">
      <c r="A251" s="22" t="s">
        <v>667</v>
      </c>
      <c r="B251" s="50" t="s">
        <v>3057</v>
      </c>
      <c r="C251" s="93">
        <v>0.78827894</v>
      </c>
      <c r="D251" s="94">
        <v>2</v>
      </c>
      <c r="F251" s="99">
        <f>IF($C$249=0,"",IF(C251="","",C251/$C$249))</f>
        <v>0.0001487206339999861</v>
      </c>
      <c r="G251" s="99">
        <f>IF($D$249=0,"",IF(D251="","",D251/$D$249))</f>
        <v>6.328513115843432E-05</v>
      </c>
    </row>
    <row r="252" outlineLevel="1">
      <c r="A252" s="22" t="s">
        <v>668</v>
      </c>
      <c r="B252" s="50" t="s">
        <v>3058</v>
      </c>
      <c r="C252" s="93">
        <v>0</v>
      </c>
      <c r="D252" s="94">
        <v>0</v>
      </c>
      <c r="F252" s="99">
        <f>IF($C$249=0,"",IF(C252="","",C252/$C$249))</f>
        <v>0</v>
      </c>
      <c r="G252" s="99">
        <f>IF($D$249=0,"",IF(D252="","",D252/$D$249))</f>
        <v>0</v>
      </c>
    </row>
    <row r="253" outlineLevel="1">
      <c r="A253" s="22" t="s">
        <v>669</v>
      </c>
      <c r="B253" s="50" t="s">
        <v>3059</v>
      </c>
      <c r="C253" s="93">
        <v>0</v>
      </c>
      <c r="D253" s="94">
        <v>0</v>
      </c>
      <c r="F253" s="99">
        <f>IF($C$249=0,"",IF(C253="","",C253/$C$249))</f>
        <v>0</v>
      </c>
      <c r="G253" s="99">
        <f>IF($D$249=0,"",IF(D253="","",D253/$D$249))</f>
        <v>0</v>
      </c>
    </row>
    <row r="254" outlineLevel="1">
      <c r="A254" s="22" t="s">
        <v>670</v>
      </c>
      <c r="B254" s="50" t="s">
        <v>3060</v>
      </c>
      <c r="C254" s="93">
        <v>0</v>
      </c>
      <c r="D254" s="94">
        <v>0</v>
      </c>
      <c r="F254" s="99">
        <f>IF($C$249=0,"",IF(C254="","",C254/$C$249))</f>
        <v>0</v>
      </c>
      <c r="G254" s="99">
        <f>IF($D$249=0,"",IF(D254="","",D254/$D$249))</f>
        <v>0</v>
      </c>
    </row>
    <row r="255" outlineLevel="1">
      <c r="A255" s="22" t="s">
        <v>671</v>
      </c>
      <c r="B255" s="50" t="s">
        <v>3069</v>
      </c>
      <c r="C255" s="93">
        <v>0</v>
      </c>
      <c r="D255" s="94">
        <v>0</v>
      </c>
      <c r="F255" s="99">
        <f>IF($C$249=0,"",IF(C255="","",C255/$C$249))</f>
        <v>0</v>
      </c>
      <c r="G255" s="99">
        <f>IF($D$249=0,"",IF(D255="","",D255/$D$249))</f>
        <v>0</v>
      </c>
    </row>
    <row r="256" hidden="1" outlineLevel="1">
      <c r="A256" s="22" t="s">
        <v>672</v>
      </c>
      <c r="B256" s="50"/>
      <c r="F256" s="47"/>
      <c r="G256" s="47"/>
    </row>
    <row r="257" hidden="1" outlineLevel="1">
      <c r="A257" s="22" t="s">
        <v>673</v>
      </c>
      <c r="B257" s="50"/>
      <c r="F257" s="47"/>
      <c r="G257" s="47"/>
    </row>
    <row r="258" hidden="1" outlineLevel="1">
      <c r="A258" s="22" t="s">
        <v>674</v>
      </c>
      <c r="B258" s="50"/>
      <c r="F258" s="47"/>
      <c r="G258" s="47"/>
    </row>
    <row r="259" ht="15" customHeight="1">
      <c r="A259" s="41"/>
      <c r="B259" s="81" t="s">
        <v>675</v>
      </c>
      <c r="C259" s="41" t="s">
        <v>422</v>
      </c>
      <c r="D259" s="41"/>
      <c r="E259" s="43"/>
      <c r="F259" s="41"/>
      <c r="G259" s="41"/>
    </row>
    <row r="260">
      <c r="A260" s="22" t="s">
        <v>676</v>
      </c>
      <c r="B260" s="22" t="s">
        <v>924</v>
      </c>
      <c r="C260" s="90">
        <v>1</v>
      </c>
      <c r="E260" s="85"/>
      <c r="F260" s="85"/>
      <c r="G260" s="85"/>
    </row>
    <row r="261">
      <c r="A261" s="22" t="s">
        <v>678</v>
      </c>
      <c r="B261" s="22" t="s">
        <v>86</v>
      </c>
      <c r="C261" s="90">
        <v>0</v>
      </c>
      <c r="E261" s="85"/>
      <c r="F261" s="85"/>
    </row>
    <row r="262">
      <c r="A262" s="22" t="s">
        <v>680</v>
      </c>
      <c r="B262" s="22" t="s">
        <v>699</v>
      </c>
      <c r="C262" s="90">
        <v>0</v>
      </c>
      <c r="E262" s="85"/>
      <c r="F262" s="85"/>
    </row>
    <row r="263">
      <c r="A263" s="22" t="s">
        <v>682</v>
      </c>
      <c r="B263" s="22" t="s">
        <v>1150</v>
      </c>
      <c r="C263" s="90"/>
      <c r="E263" s="85"/>
      <c r="F263" s="85"/>
    </row>
    <row r="264">
      <c r="A264" s="22" t="s">
        <v>931</v>
      </c>
      <c r="B264" s="39" t="s">
        <v>923</v>
      </c>
      <c r="C264" s="90"/>
      <c r="D264" s="36"/>
      <c r="E264" s="36"/>
      <c r="F264" s="53"/>
      <c r="G264" s="53"/>
      <c r="H264" s="20"/>
      <c r="I264" s="22"/>
      <c r="J264" s="22"/>
      <c r="K264" s="22"/>
      <c r="L264" s="20"/>
      <c r="M264" s="20"/>
      <c r="N264" s="20"/>
    </row>
    <row r="265">
      <c r="A265" s="22" t="s">
        <v>1151</v>
      </c>
      <c r="B265" s="22" t="s">
        <v>86</v>
      </c>
      <c r="C265" s="90"/>
      <c r="E265" s="85"/>
      <c r="F265" s="85"/>
    </row>
    <row r="266" hidden="1" outlineLevel="1">
      <c r="A266" s="22" t="s">
        <v>683</v>
      </c>
      <c r="B266" s="50" t="s">
        <v>685</v>
      </c>
      <c r="C266" s="109"/>
      <c r="E266" s="85"/>
      <c r="F266" s="85"/>
    </row>
    <row r="267" hidden="1" outlineLevel="1">
      <c r="A267" s="22" t="s">
        <v>684</v>
      </c>
      <c r="B267" s="50" t="s">
        <v>687</v>
      </c>
      <c r="C267" s="90"/>
      <c r="E267" s="85"/>
      <c r="F267" s="85"/>
    </row>
    <row r="268" hidden="1" outlineLevel="1">
      <c r="A268" s="22" t="s">
        <v>686</v>
      </c>
      <c r="B268" s="50" t="s">
        <v>689</v>
      </c>
      <c r="C268" s="90"/>
      <c r="E268" s="85"/>
      <c r="F268" s="85"/>
    </row>
    <row r="269" hidden="1" outlineLevel="1">
      <c r="A269" s="22" t="s">
        <v>688</v>
      </c>
      <c r="B269" s="50" t="s">
        <v>691</v>
      </c>
      <c r="C269" s="90"/>
      <c r="E269" s="85"/>
      <c r="F269" s="85"/>
    </row>
    <row r="270" hidden="1" outlineLevel="1">
      <c r="A270" s="22" t="s">
        <v>690</v>
      </c>
      <c r="B270" s="50" t="s">
        <v>90</v>
      </c>
      <c r="C270" s="90"/>
      <c r="E270" s="85"/>
      <c r="F270" s="85"/>
    </row>
    <row r="271" hidden="1" outlineLevel="1">
      <c r="A271" s="22" t="s">
        <v>692</v>
      </c>
      <c r="B271" s="50" t="s">
        <v>90</v>
      </c>
      <c r="C271" s="90"/>
      <c r="E271" s="85"/>
      <c r="F271" s="85"/>
    </row>
    <row r="272" hidden="1" outlineLevel="1">
      <c r="A272" s="22" t="s">
        <v>693</v>
      </c>
      <c r="B272" s="50" t="s">
        <v>90</v>
      </c>
      <c r="C272" s="90"/>
      <c r="E272" s="85"/>
      <c r="F272" s="85"/>
    </row>
    <row r="273" hidden="1" outlineLevel="1">
      <c r="A273" s="22" t="s">
        <v>694</v>
      </c>
      <c r="B273" s="50" t="s">
        <v>90</v>
      </c>
      <c r="C273" s="90"/>
      <c r="E273" s="85"/>
      <c r="F273" s="85"/>
    </row>
    <row r="274" hidden="1" outlineLevel="1">
      <c r="A274" s="22" t="s">
        <v>695</v>
      </c>
      <c r="B274" s="50" t="s">
        <v>90</v>
      </c>
      <c r="C274" s="90"/>
      <c r="E274" s="85"/>
      <c r="F274" s="85"/>
    </row>
    <row r="275" hidden="1" outlineLevel="1">
      <c r="A275" s="22" t="s">
        <v>696</v>
      </c>
      <c r="B275" s="50" t="s">
        <v>90</v>
      </c>
      <c r="C275" s="90"/>
      <c r="E275" s="85"/>
      <c r="F275" s="85"/>
    </row>
    <row r="276" ht="15" customHeight="1" collapsed="1">
      <c r="A276" s="41"/>
      <c r="B276" s="81" t="s">
        <v>697</v>
      </c>
      <c r="C276" s="41" t="s">
        <v>422</v>
      </c>
      <c r="D276" s="41"/>
      <c r="E276" s="43"/>
      <c r="F276" s="41"/>
      <c r="G276" s="44"/>
    </row>
    <row r="277">
      <c r="A277" s="22" t="s">
        <v>6</v>
      </c>
      <c r="B277" s="22" t="s">
        <v>3070</v>
      </c>
      <c r="C277" s="90">
        <v>0.84711266</v>
      </c>
      <c r="E277" s="20"/>
      <c r="F277" s="20"/>
    </row>
    <row r="278">
      <c r="A278" s="22" t="s">
        <v>698</v>
      </c>
      <c r="B278" s="22" t="s">
        <v>3071</v>
      </c>
      <c r="C278" s="90">
        <v>0.15288734</v>
      </c>
      <c r="E278" s="20"/>
      <c r="F278" s="20"/>
    </row>
    <row r="279">
      <c r="A279" s="22" t="s">
        <v>700</v>
      </c>
      <c r="B279" s="22" t="s">
        <v>86</v>
      </c>
      <c r="C279" s="90">
        <v>0</v>
      </c>
      <c r="E279" s="20"/>
      <c r="F279" s="20"/>
    </row>
    <row r="280" hidden="1" outlineLevel="1">
      <c r="A280" s="22" t="s">
        <v>701</v>
      </c>
      <c r="C280" s="90"/>
      <c r="E280" s="20"/>
      <c r="F280" s="20"/>
    </row>
    <row r="281" hidden="1" outlineLevel="1">
      <c r="A281" s="22" t="s">
        <v>702</v>
      </c>
      <c r="C281" s="90"/>
      <c r="E281" s="20"/>
      <c r="F281" s="20"/>
    </row>
    <row r="282" hidden="1" outlineLevel="1">
      <c r="A282" s="22" t="s">
        <v>703</v>
      </c>
      <c r="C282" s="90"/>
      <c r="E282" s="20"/>
      <c r="F282" s="20"/>
    </row>
    <row r="283" hidden="1" outlineLevel="1">
      <c r="A283" s="22" t="s">
        <v>704</v>
      </c>
      <c r="C283" s="90"/>
      <c r="E283" s="20"/>
      <c r="F283" s="20"/>
    </row>
    <row r="284" hidden="1" outlineLevel="1">
      <c r="A284" s="22" t="s">
        <v>705</v>
      </c>
      <c r="C284" s="90"/>
      <c r="E284" s="20"/>
      <c r="F284" s="20"/>
    </row>
    <row r="285" hidden="1" outlineLevel="1">
      <c r="A285" s="22" t="s">
        <v>706</v>
      </c>
      <c r="C285" s="90"/>
      <c r="E285" s="20"/>
      <c r="F285" s="20"/>
    </row>
    <row r="286" customFormat="1" collapsed="1">
      <c r="A286" s="42"/>
      <c r="B286" s="42" t="s">
        <v>1185</v>
      </c>
      <c r="C286" s="42" t="s">
        <v>58</v>
      </c>
      <c r="D286" s="42" t="s">
        <v>1033</v>
      </c>
      <c r="E286" s="42"/>
      <c r="F286" s="42" t="s">
        <v>422</v>
      </c>
      <c r="G286" s="42" t="s">
        <v>1036</v>
      </c>
    </row>
    <row r="287" customFormat="1">
      <c r="A287" s="22" t="s">
        <v>1038</v>
      </c>
      <c r="B287" s="39" t="s">
        <v>3072</v>
      </c>
      <c r="C287" s="93">
        <v>5300.40061556</v>
      </c>
      <c r="D287" s="94">
        <v>31603</v>
      </c>
      <c r="E287" s="28"/>
      <c r="F287" s="99">
        <f>IF($C$305=0,"",IF(C287="","",C287/$C$305))</f>
        <v>1</v>
      </c>
      <c r="G287" s="99">
        <f>IF($D$305=0,"",IF(D287="","",D287/$D$305))</f>
        <v>1</v>
      </c>
    </row>
    <row r="288" customFormat="1">
      <c r="A288" s="22" t="s">
        <v>1039</v>
      </c>
      <c r="B288" s="39"/>
      <c r="C288" s="93"/>
      <c r="D288" s="22"/>
      <c r="E288" s="28"/>
      <c r="F288" s="99" t="str">
        <f>IF($C$305=0,"",IF(C288="","",C288/$C$305))</f>
        <v/>
      </c>
      <c r="G288" s="99" t="str">
        <f>IF($D$305=0,"",IF(D288="","",D288/$D$305))</f>
        <v/>
      </c>
    </row>
    <row r="289" customFormat="1">
      <c r="A289" s="22" t="s">
        <v>1040</v>
      </c>
      <c r="B289" s="39"/>
      <c r="C289" s="93"/>
      <c r="D289" s="22"/>
      <c r="E289" s="28"/>
      <c r="F289" s="99" t="str">
        <f>IF($C$305=0,"",IF(C289="","",C289/$C$305))</f>
        <v/>
      </c>
      <c r="G289" s="99" t="str">
        <f>IF($D$305=0,"",IF(D289="","",D289/$D$305))</f>
        <v/>
      </c>
    </row>
    <row r="290" customFormat="1">
      <c r="A290" s="22" t="s">
        <v>1041</v>
      </c>
      <c r="B290" s="39"/>
      <c r="C290" s="93"/>
      <c r="D290" s="22"/>
      <c r="E290" s="28"/>
      <c r="F290" s="99" t="str">
        <f>IF($C$305=0,"",IF(C290="","",C290/$C$305))</f>
        <v/>
      </c>
      <c r="G290" s="99" t="str">
        <f>IF($D$305=0,"",IF(D290="","",D290/$D$305))</f>
        <v/>
      </c>
    </row>
    <row r="291" customFormat="1">
      <c r="A291" s="22" t="s">
        <v>1042</v>
      </c>
      <c r="B291" s="39"/>
      <c r="C291" s="93"/>
      <c r="D291" s="22"/>
      <c r="E291" s="28"/>
      <c r="F291" s="99" t="str">
        <f>IF($C$305=0,"",IF(C291="","",C291/$C$305))</f>
        <v/>
      </c>
      <c r="G291" s="99" t="str">
        <f>IF($D$305=0,"",IF(D291="","",D291/$D$305))</f>
        <v/>
      </c>
    </row>
    <row r="292" customFormat="1">
      <c r="A292" s="22" t="s">
        <v>1043</v>
      </c>
      <c r="B292" s="39"/>
      <c r="C292" s="93"/>
      <c r="D292" s="22"/>
      <c r="E292" s="28"/>
      <c r="F292" s="99" t="str">
        <f>IF($C$305=0,"",IF(C292="","",C292/$C$305))</f>
        <v/>
      </c>
      <c r="G292" s="99" t="str">
        <f>IF($D$305=0,"",IF(D292="","",D292/$D$305))</f>
        <v/>
      </c>
    </row>
    <row r="293" customFormat="1">
      <c r="A293" s="22" t="s">
        <v>1044</v>
      </c>
      <c r="B293" s="39"/>
      <c r="C293" s="93"/>
      <c r="D293" s="22"/>
      <c r="E293" s="28"/>
      <c r="F293" s="99" t="str">
        <f>IF($C$305=0,"",IF(C293="","",C293/$C$305))</f>
        <v/>
      </c>
      <c r="G293" s="99" t="str">
        <f>IF($D$305=0,"",IF(D293="","",D293/$D$305))</f>
        <v/>
      </c>
    </row>
    <row r="294" customFormat="1">
      <c r="A294" s="22" t="s">
        <v>1045</v>
      </c>
      <c r="B294" s="39"/>
      <c r="C294" s="93"/>
      <c r="D294" s="22"/>
      <c r="E294" s="28"/>
      <c r="F294" s="99" t="str">
        <f>IF($C$305=0,"",IF(C294="","",C294/$C$305))</f>
        <v/>
      </c>
      <c r="G294" s="99" t="str">
        <f>IF($D$305=0,"",IF(D294="","",D294/$D$305))</f>
        <v/>
      </c>
    </row>
    <row r="295" customFormat="1">
      <c r="A295" s="22" t="s">
        <v>1046</v>
      </c>
      <c r="B295" s="39"/>
      <c r="C295" s="93"/>
      <c r="D295" s="22"/>
      <c r="E295" s="28"/>
      <c r="F295" s="99" t="str">
        <f>IF($C$305=0,"",IF(C295="","",C295/$C$305))</f>
        <v/>
      </c>
      <c r="G295" s="99" t="str">
        <f>IF($D$305=0,"",IF(D295="","",D295/$D$305))</f>
        <v/>
      </c>
    </row>
    <row r="296" customFormat="1">
      <c r="A296" s="22" t="s">
        <v>1047</v>
      </c>
      <c r="B296" s="39"/>
      <c r="C296" s="93"/>
      <c r="D296" s="22"/>
      <c r="E296" s="28"/>
      <c r="F296" s="99" t="str">
        <f>IF($C$305=0,"",IF(C296="","",C296/$C$305))</f>
        <v/>
      </c>
      <c r="G296" s="99" t="str">
        <f>IF($D$305=0,"",IF(D296="","",D296/$D$305))</f>
        <v/>
      </c>
    </row>
    <row r="297" customFormat="1">
      <c r="A297" s="22" t="s">
        <v>1048</v>
      </c>
      <c r="B297" s="39"/>
      <c r="C297" s="93"/>
      <c r="D297" s="22"/>
      <c r="E297" s="28"/>
      <c r="F297" s="99" t="str">
        <f>IF($C$305=0,"",IF(C297="","",C297/$C$305))</f>
        <v/>
      </c>
      <c r="G297" s="99" t="str">
        <f>IF($D$305=0,"",IF(D297="","",D297/$D$305))</f>
        <v/>
      </c>
    </row>
    <row r="298" customFormat="1">
      <c r="A298" s="22" t="s">
        <v>1049</v>
      </c>
      <c r="B298" s="39"/>
      <c r="C298" s="93"/>
      <c r="D298" s="22"/>
      <c r="E298" s="28"/>
      <c r="F298" s="99" t="str">
        <f>IF($C$305=0,"",IF(C298="","",C298/$C$305))</f>
        <v/>
      </c>
      <c r="G298" s="99" t="str">
        <f>IF($D$305=0,"",IF(D298="","",D298/$D$305))</f>
        <v/>
      </c>
    </row>
    <row r="299" customFormat="1">
      <c r="A299" s="22" t="s">
        <v>1050</v>
      </c>
      <c r="B299" s="39"/>
      <c r="C299" s="93"/>
      <c r="D299" s="22"/>
      <c r="E299" s="28"/>
      <c r="F299" s="99" t="str">
        <f>IF($C$305=0,"",IF(C299="","",C299/$C$305))</f>
        <v/>
      </c>
      <c r="G299" s="99" t="str">
        <f>IF($D$305=0,"",IF(D299="","",D299/$D$305))</f>
        <v/>
      </c>
    </row>
    <row r="300" customFormat="1">
      <c r="A300" s="22" t="s">
        <v>1051</v>
      </c>
      <c r="B300" s="39"/>
      <c r="C300" s="93"/>
      <c r="D300" s="22"/>
      <c r="E300" s="28"/>
      <c r="F300" s="99" t="str">
        <f>IF($C$305=0,"",IF(C300="","",C300/$C$305))</f>
        <v/>
      </c>
      <c r="G300" s="99" t="str">
        <f>IF($D$305=0,"",IF(D300="","",D300/$D$305))</f>
        <v/>
      </c>
    </row>
    <row r="301" customFormat="1">
      <c r="A301" s="22" t="s">
        <v>1052</v>
      </c>
      <c r="B301" s="39"/>
      <c r="C301" s="93"/>
      <c r="D301" s="22"/>
      <c r="E301" s="28"/>
      <c r="F301" s="99" t="str">
        <f>IF($C$305=0,"",IF(C301="","",C301/$C$305))</f>
        <v/>
      </c>
      <c r="G301" s="99" t="str">
        <f>IF($D$305=0,"",IF(D301="","",D301/$D$305))</f>
        <v/>
      </c>
    </row>
    <row r="302" customFormat="1">
      <c r="A302" s="22" t="s">
        <v>1053</v>
      </c>
      <c r="B302" s="39"/>
      <c r="C302" s="93"/>
      <c r="D302" s="22"/>
      <c r="E302" s="28"/>
      <c r="F302" s="99" t="str">
        <f>IF($C$305=0,"",IF(C302="","",C302/$C$305))</f>
        <v/>
      </c>
      <c r="G302" s="99" t="str">
        <f>IF($D$305=0,"",IF(D302="","",D302/$D$305))</f>
        <v/>
      </c>
    </row>
    <row r="303" customFormat="1">
      <c r="A303" s="22" t="s">
        <v>1054</v>
      </c>
      <c r="B303" s="39"/>
      <c r="C303" s="93"/>
      <c r="D303" s="22"/>
      <c r="E303" s="28"/>
      <c r="F303" s="99" t="str">
        <f>IF($C$305=0,"",IF(C303="","",C303/$C$305))</f>
        <v/>
      </c>
      <c r="G303" s="99" t="str">
        <f>IF($D$305=0,"",IF(D303="","",D303/$D$305))</f>
        <v/>
      </c>
    </row>
    <row r="304" customFormat="1">
      <c r="A304" s="22" t="s">
        <v>1055</v>
      </c>
      <c r="B304" s="39"/>
      <c r="C304" s="93"/>
      <c r="D304" s="22"/>
      <c r="E304" s="28"/>
      <c r="F304" s="99" t="str">
        <f>IF($C$305=0,"",IF(C304="","",C304/$C$305))</f>
        <v/>
      </c>
      <c r="G304" s="99" t="str">
        <f>IF($D$305=0,"",IF(D304="","",D304/$D$305))</f>
        <v/>
      </c>
    </row>
    <row r="305" customFormat="1">
      <c r="A305" s="22" t="s">
        <v>1056</v>
      </c>
      <c r="B305" s="39" t="s">
        <v>88</v>
      </c>
      <c r="C305" s="93">
        <f>SUM(C287:C304)</f>
        <v>5300.40061556</v>
      </c>
      <c r="D305" s="94">
        <f>SUM(D287:D304)</f>
        <v>31603</v>
      </c>
      <c r="E305" s="28"/>
      <c r="F305" s="107">
        <f>SUM(F287:F304)</f>
        <v>1</v>
      </c>
      <c r="G305" s="107">
        <f>SUM(G287:G304)</f>
        <v>1</v>
      </c>
    </row>
    <row r="306" customFormat="1" hidden="1">
      <c r="A306" s="22" t="s">
        <v>1057</v>
      </c>
      <c r="B306" s="39"/>
      <c r="C306" s="22"/>
      <c r="D306" s="22"/>
      <c r="E306" s="28"/>
      <c r="F306" s="28"/>
      <c r="G306" s="28"/>
    </row>
    <row r="307" customFormat="1" hidden="1">
      <c r="A307" s="22" t="s">
        <v>1058</v>
      </c>
      <c r="B307" s="39"/>
      <c r="C307" s="22"/>
      <c r="D307" s="22"/>
      <c r="E307" s="28"/>
      <c r="F307" s="28"/>
      <c r="G307" s="28"/>
    </row>
    <row r="308" customFormat="1" hidden="1">
      <c r="A308" s="22" t="s">
        <v>1059</v>
      </c>
      <c r="B308" s="39"/>
      <c r="C308" s="22"/>
      <c r="D308" s="22"/>
      <c r="E308" s="28"/>
      <c r="F308" s="28"/>
      <c r="G308" s="28"/>
    </row>
    <row r="309" customFormat="1">
      <c r="A309" s="42"/>
      <c r="B309" s="42" t="s">
        <v>1209</v>
      </c>
      <c r="C309" s="42" t="s">
        <v>58</v>
      </c>
      <c r="D309" s="42" t="s">
        <v>1033</v>
      </c>
      <c r="E309" s="42"/>
      <c r="F309" s="42" t="s">
        <v>422</v>
      </c>
      <c r="G309" s="42" t="s">
        <v>1036</v>
      </c>
    </row>
    <row r="310" customFormat="1">
      <c r="A310" s="22" t="s">
        <v>1060</v>
      </c>
      <c r="B310" s="39" t="s">
        <v>3072</v>
      </c>
      <c r="C310" s="93">
        <v>5300.40061556</v>
      </c>
      <c r="D310" s="94">
        <v>31603</v>
      </c>
      <c r="E310" s="28"/>
      <c r="F310" s="99">
        <f>IF($C$328=0,"",IF(C310="","",C310/$C$328))</f>
        <v>1</v>
      </c>
      <c r="G310" s="99">
        <f>IF($D$328=0,"",IF(D310="","",D310/$D$328))</f>
        <v>1</v>
      </c>
    </row>
    <row r="311" customFormat="1">
      <c r="A311" s="22" t="s">
        <v>1061</v>
      </c>
      <c r="B311" s="39"/>
      <c r="C311" s="93"/>
      <c r="D311" s="22"/>
      <c r="E311" s="28"/>
      <c r="F311" s="99" t="str">
        <f>IF($C$328=0,"",IF(C311="","",C311/$C$328))</f>
        <v/>
      </c>
      <c r="G311" s="99" t="str">
        <f>IF($D$328=0,"",IF(D311="","",D311/$D$328))</f>
        <v/>
      </c>
    </row>
    <row r="312" customFormat="1">
      <c r="A312" s="22" t="s">
        <v>1062</v>
      </c>
      <c r="B312" s="39"/>
      <c r="C312" s="93"/>
      <c r="D312" s="22"/>
      <c r="E312" s="28"/>
      <c r="F312" s="99" t="str">
        <f>IF($C$328=0,"",IF(C312="","",C312/$C$328))</f>
        <v/>
      </c>
      <c r="G312" s="99" t="str">
        <f>IF($D$328=0,"",IF(D312="","",D312/$D$328))</f>
        <v/>
      </c>
    </row>
    <row r="313" customFormat="1">
      <c r="A313" s="22" t="s">
        <v>1063</v>
      </c>
      <c r="B313" s="39"/>
      <c r="C313" s="93"/>
      <c r="D313" s="22"/>
      <c r="E313" s="28"/>
      <c r="F313" s="99" t="str">
        <f>IF($C$328=0,"",IF(C313="","",C313/$C$328))</f>
        <v/>
      </c>
      <c r="G313" s="99" t="str">
        <f>IF($D$328=0,"",IF(D313="","",D313/$D$328))</f>
        <v/>
      </c>
    </row>
    <row r="314" customFormat="1">
      <c r="A314" s="22" t="s">
        <v>1064</v>
      </c>
      <c r="B314" s="39"/>
      <c r="C314" s="93"/>
      <c r="D314" s="22"/>
      <c r="E314" s="28"/>
      <c r="F314" s="99" t="str">
        <f>IF($C$328=0,"",IF(C314="","",C314/$C$328))</f>
        <v/>
      </c>
      <c r="G314" s="99" t="str">
        <f>IF($D$328=0,"",IF(D314="","",D314/$D$328))</f>
        <v/>
      </c>
    </row>
    <row r="315" customFormat="1">
      <c r="A315" s="22" t="s">
        <v>1065</v>
      </c>
      <c r="B315" s="39"/>
      <c r="C315" s="93"/>
      <c r="D315" s="22"/>
      <c r="E315" s="28"/>
      <c r="F315" s="99" t="str">
        <f>IF($C$328=0,"",IF(C315="","",C315/$C$328))</f>
        <v/>
      </c>
      <c r="G315" s="99" t="str">
        <f>IF($D$328=0,"",IF(D315="","",D315/$D$328))</f>
        <v/>
      </c>
    </row>
    <row r="316" customFormat="1">
      <c r="A316" s="22" t="s">
        <v>1066</v>
      </c>
      <c r="B316" s="39"/>
      <c r="C316" s="93"/>
      <c r="D316" s="22"/>
      <c r="E316" s="28"/>
      <c r="F316" s="99" t="str">
        <f>IF($C$328=0,"",IF(C316="","",C316/$C$328))</f>
        <v/>
      </c>
      <c r="G316" s="99" t="str">
        <f>IF($D$328=0,"",IF(D316="","",D316/$D$328))</f>
        <v/>
      </c>
    </row>
    <row r="317" customFormat="1">
      <c r="A317" s="22" t="s">
        <v>1067</v>
      </c>
      <c r="B317" s="39"/>
      <c r="C317" s="93"/>
      <c r="D317" s="22"/>
      <c r="E317" s="28"/>
      <c r="F317" s="99" t="str">
        <f>IF($C$328=0,"",IF(C317="","",C317/$C$328))</f>
        <v/>
      </c>
      <c r="G317" s="99" t="str">
        <f>IF($D$328=0,"",IF(D317="","",D317/$D$328))</f>
        <v/>
      </c>
    </row>
    <row r="318" customFormat="1">
      <c r="A318" s="22" t="s">
        <v>1068</v>
      </c>
      <c r="B318" s="39"/>
      <c r="C318" s="93"/>
      <c r="D318" s="22"/>
      <c r="E318" s="28"/>
      <c r="F318" s="99" t="str">
        <f>IF($C$328=0,"",IF(C318="","",C318/$C$328))</f>
        <v/>
      </c>
      <c r="G318" s="99" t="str">
        <f>IF($D$328=0,"",IF(D318="","",D318/$D$328))</f>
        <v/>
      </c>
    </row>
    <row r="319" customFormat="1">
      <c r="A319" s="22" t="s">
        <v>1069</v>
      </c>
      <c r="B319" s="39"/>
      <c r="C319" s="93"/>
      <c r="D319" s="22"/>
      <c r="E319" s="28"/>
      <c r="F319" s="99" t="str">
        <f>IF($C$328=0,"",IF(C319="","",C319/$C$328))</f>
        <v/>
      </c>
      <c r="G319" s="99" t="str">
        <f>IF($D$328=0,"",IF(D319="","",D319/$D$328))</f>
        <v/>
      </c>
    </row>
    <row r="320" customFormat="1">
      <c r="A320" s="22" t="s">
        <v>1107</v>
      </c>
      <c r="B320" s="39"/>
      <c r="C320" s="93"/>
      <c r="D320" s="22"/>
      <c r="E320" s="28"/>
      <c r="F320" s="99" t="str">
        <f>IF($C$328=0,"",IF(C320="","",C320/$C$328))</f>
        <v/>
      </c>
      <c r="G320" s="99" t="str">
        <f>IF($D$328=0,"",IF(D320="","",D320/$D$328))</f>
        <v/>
      </c>
    </row>
    <row r="321" customFormat="1">
      <c r="A321" s="22" t="s">
        <v>1108</v>
      </c>
      <c r="B321" s="39"/>
      <c r="C321" s="93"/>
      <c r="D321" s="22"/>
      <c r="E321" s="28"/>
      <c r="F321" s="99" t="str">
        <f>IF($C$328=0,"",IF(C321="","",C321/$C$328))</f>
        <v/>
      </c>
      <c r="G321" s="99" t="str">
        <f>IF($D$328=0,"",IF(D321="","",D321/$D$328))</f>
        <v/>
      </c>
    </row>
    <row r="322" customFormat="1">
      <c r="A322" s="22" t="s">
        <v>1109</v>
      </c>
      <c r="B322" s="39"/>
      <c r="C322" s="93"/>
      <c r="D322" s="22"/>
      <c r="E322" s="28"/>
      <c r="F322" s="99" t="str">
        <f>IF($C$328=0,"",IF(C322="","",C322/$C$328))</f>
        <v/>
      </c>
      <c r="G322" s="99" t="str">
        <f>IF($D$328=0,"",IF(D322="","",D322/$D$328))</f>
        <v/>
      </c>
    </row>
    <row r="323" customFormat="1">
      <c r="A323" s="22" t="s">
        <v>1110</v>
      </c>
      <c r="B323" s="39"/>
      <c r="C323" s="93"/>
      <c r="D323" s="22"/>
      <c r="E323" s="28"/>
      <c r="F323" s="99" t="str">
        <f>IF($C$328=0,"",IF(C323="","",C323/$C$328))</f>
        <v/>
      </c>
      <c r="G323" s="99" t="str">
        <f>IF($D$328=0,"",IF(D323="","",D323/$D$328))</f>
        <v/>
      </c>
    </row>
    <row r="324" customFormat="1">
      <c r="A324" s="22" t="s">
        <v>1111</v>
      </c>
      <c r="B324" s="39"/>
      <c r="C324" s="93"/>
      <c r="D324" s="22"/>
      <c r="E324" s="28"/>
      <c r="F324" s="99" t="str">
        <f>IF($C$328=0,"",IF(C324="","",C324/$C$328))</f>
        <v/>
      </c>
      <c r="G324" s="99" t="str">
        <f>IF($D$328=0,"",IF(D324="","",D324/$D$328))</f>
        <v/>
      </c>
    </row>
    <row r="325" customFormat="1">
      <c r="A325" s="22" t="s">
        <v>1112</v>
      </c>
      <c r="B325" s="39"/>
      <c r="C325" s="93"/>
      <c r="D325" s="22"/>
      <c r="E325" s="28"/>
      <c r="F325" s="99" t="str">
        <f>IF($C$328=0,"",IF(C325="","",C325/$C$328))</f>
        <v/>
      </c>
      <c r="G325" s="99" t="str">
        <f>IF($D$328=0,"",IF(D325="","",D325/$D$328))</f>
        <v/>
      </c>
    </row>
    <row r="326" customFormat="1">
      <c r="A326" s="22" t="s">
        <v>1113</v>
      </c>
      <c r="B326" s="39"/>
      <c r="C326" s="93"/>
      <c r="D326" s="22"/>
      <c r="E326" s="28"/>
      <c r="F326" s="99" t="str">
        <f>IF($C$328=0,"",IF(C326="","",C326/$C$328))</f>
        <v/>
      </c>
      <c r="G326" s="99" t="str">
        <f>IF($D$328=0,"",IF(D326="","",D326/$D$328))</f>
        <v/>
      </c>
    </row>
    <row r="327" customFormat="1">
      <c r="A327" s="22" t="s">
        <v>1114</v>
      </c>
      <c r="B327" s="39"/>
      <c r="C327" s="93"/>
      <c r="D327" s="22"/>
      <c r="E327" s="28"/>
      <c r="F327" s="99" t="str">
        <f>IF($C$328=0,"",IF(C327="","",C327/$C$328))</f>
        <v/>
      </c>
      <c r="G327" s="99" t="str">
        <f>IF($D$328=0,"",IF(D327="","",D327/$D$328))</f>
        <v/>
      </c>
    </row>
    <row r="328" customFormat="1">
      <c r="A328" s="22" t="s">
        <v>1115</v>
      </c>
      <c r="B328" s="39" t="s">
        <v>88</v>
      </c>
      <c r="C328" s="93">
        <f>SUM(C310:C327)</f>
        <v>5300.40061556</v>
      </c>
      <c r="D328" s="94">
        <f>SUM(D310:D327)</f>
        <v>31603</v>
      </c>
      <c r="E328" s="28"/>
      <c r="F328" s="107">
        <f>SUM(F310:F327)</f>
        <v>1</v>
      </c>
      <c r="G328" s="107">
        <f>SUM(G310:G327)</f>
        <v>1</v>
      </c>
    </row>
    <row r="329" customFormat="1" hidden="1">
      <c r="A329" s="22" t="s">
        <v>1070</v>
      </c>
      <c r="B329" s="39"/>
      <c r="C329" s="22"/>
      <c r="D329" s="22"/>
      <c r="E329" s="28"/>
      <c r="F329" s="28"/>
      <c r="G329" s="28"/>
    </row>
    <row r="330" customFormat="1" hidden="1">
      <c r="A330" s="22" t="s">
        <v>1116</v>
      </c>
      <c r="B330" s="39"/>
      <c r="C330" s="22"/>
      <c r="D330" s="22"/>
      <c r="E330" s="28"/>
      <c r="F330" s="28"/>
      <c r="G330" s="28"/>
    </row>
    <row r="331" customFormat="1" hidden="1">
      <c r="A331" s="22" t="s">
        <v>1117</v>
      </c>
      <c r="B331" s="39"/>
      <c r="C331" s="22"/>
      <c r="D331" s="22"/>
      <c r="E331" s="28"/>
      <c r="F331" s="28"/>
      <c r="G331" s="28"/>
    </row>
    <row r="332" customFormat="1">
      <c r="A332" s="42"/>
      <c r="B332" s="42" t="s">
        <v>1186</v>
      </c>
      <c r="C332" s="42" t="s">
        <v>58</v>
      </c>
      <c r="D332" s="42" t="s">
        <v>1033</v>
      </c>
      <c r="E332" s="42"/>
      <c r="F332" s="42" t="s">
        <v>422</v>
      </c>
      <c r="G332" s="42" t="s">
        <v>1036</v>
      </c>
    </row>
    <row r="333" customFormat="1">
      <c r="A333" s="22" t="s">
        <v>1118</v>
      </c>
      <c r="B333" s="39" t="s">
        <v>1026</v>
      </c>
      <c r="C333" s="93">
        <v>583.46158306</v>
      </c>
      <c r="D333" s="94">
        <v>3141</v>
      </c>
      <c r="E333" s="28"/>
      <c r="F333" s="99">
        <f>IF($C$346=0,"",IF(C333="","",C333/$C$346))</f>
        <v>0.1100787705267361</v>
      </c>
      <c r="G333" s="99">
        <f>IF($D$346=0,"",IF(D333="","",D333/$D$346))</f>
        <v>0.09938929848432111</v>
      </c>
    </row>
    <row r="334" customFormat="1">
      <c r="A334" s="22" t="s">
        <v>1119</v>
      </c>
      <c r="B334" s="39" t="s">
        <v>1027</v>
      </c>
      <c r="C334" s="93">
        <v>1142.50341446</v>
      </c>
      <c r="D334" s="94">
        <v>6526</v>
      </c>
      <c r="E334" s="28"/>
      <c r="F334" s="99">
        <f>IF($C$346=0,"",IF(C334="","",C334/$C$346))</f>
        <v>0.21555038898494505</v>
      </c>
      <c r="G334" s="99">
        <f>IF($D$346=0,"",IF(D334="","",D334/$D$346))</f>
        <v>0.2064993829699712</v>
      </c>
    </row>
    <row r="335" customFormat="1">
      <c r="A335" s="22" t="s">
        <v>1120</v>
      </c>
      <c r="B335" s="39" t="s">
        <v>1190</v>
      </c>
      <c r="C335" s="93">
        <v>625.25843844</v>
      </c>
      <c r="D335" s="94">
        <v>4024</v>
      </c>
      <c r="E335" s="28"/>
      <c r="F335" s="99">
        <f>IF($C$346=0,"",IF(C335="","",C335/$C$346))</f>
        <v>0.11796437359932274</v>
      </c>
      <c r="G335" s="99">
        <f>IF($D$346=0,"",IF(D335="","",D335/$D$346))</f>
        <v>0.12732968389076987</v>
      </c>
    </row>
    <row r="336" customFormat="1">
      <c r="A336" s="22" t="s">
        <v>1121</v>
      </c>
      <c r="B336" s="39" t="s">
        <v>1028</v>
      </c>
      <c r="C336" s="93">
        <v>675.16065779</v>
      </c>
      <c r="D336" s="94">
        <v>4748</v>
      </c>
      <c r="E336" s="28"/>
      <c r="F336" s="99">
        <f>IF($C$346=0,"",IF(C336="","",C336/$C$346))</f>
        <v>0.12737917503970927</v>
      </c>
      <c r="G336" s="99">
        <f>IF($D$346=0,"",IF(D336="","",D336/$D$346))</f>
        <v>0.15023890137012308</v>
      </c>
    </row>
    <row r="337" customFormat="1">
      <c r="A337" s="22" t="s">
        <v>1122</v>
      </c>
      <c r="B337" s="39" t="s">
        <v>1029</v>
      </c>
      <c r="C337" s="93">
        <v>760.4413877</v>
      </c>
      <c r="D337" s="94">
        <v>4901</v>
      </c>
      <c r="E337" s="28"/>
      <c r="F337" s="99">
        <f>IF($C$346=0,"",IF(C337="","",C337/$C$346))</f>
        <v>0.14346866262667538</v>
      </c>
      <c r="G337" s="99">
        <f>IF($D$346=0,"",IF(D337="","",D337/$D$346))</f>
        <v>0.15508021390374332</v>
      </c>
    </row>
    <row r="338" customFormat="1">
      <c r="A338" s="22" t="s">
        <v>1123</v>
      </c>
      <c r="B338" s="39" t="s">
        <v>1030</v>
      </c>
      <c r="C338" s="93">
        <v>549.49601045</v>
      </c>
      <c r="D338" s="94">
        <v>3574</v>
      </c>
      <c r="E338" s="28"/>
      <c r="F338" s="99">
        <f>IF($C$346=0,"",IF(C338="","",C338/$C$346))</f>
        <v>0.10367065629659854</v>
      </c>
      <c r="G338" s="99">
        <f>IF($D$346=0,"",IF(D338="","",D338/$D$346))</f>
        <v>0.11309052938012214</v>
      </c>
    </row>
    <row r="339" customFormat="1">
      <c r="A339" s="22" t="s">
        <v>1124</v>
      </c>
      <c r="B339" s="39" t="s">
        <v>1031</v>
      </c>
      <c r="C339" s="93">
        <v>559.57132787</v>
      </c>
      <c r="D339" s="94">
        <v>3073</v>
      </c>
      <c r="E339" s="28"/>
      <c r="F339" s="99">
        <f>IF($C$346=0,"",IF(C339="","",C339/$C$346))</f>
        <v>0.10557151590151645</v>
      </c>
      <c r="G339" s="99">
        <f>IF($D$346=0,"",IF(D339="","",D339/$D$346))</f>
        <v>0.09723760402493434</v>
      </c>
    </row>
    <row r="340" customFormat="1">
      <c r="A340" s="22" t="s">
        <v>1125</v>
      </c>
      <c r="B340" s="39" t="s">
        <v>1032</v>
      </c>
      <c r="C340" s="93">
        <v>246.9259595</v>
      </c>
      <c r="D340" s="94">
        <v>1076</v>
      </c>
      <c r="E340" s="28"/>
      <c r="F340" s="99">
        <f>IF($C$346=0,"",IF(C340="","",C340/$C$346))</f>
        <v>0.046586282322720565</v>
      </c>
      <c r="G340" s="99">
        <f>IF($D$346=0,"",IF(D340="","",D340/$D$346))</f>
        <v>0.03404740056323767</v>
      </c>
    </row>
    <row r="341" customFormat="1">
      <c r="A341" s="22" t="s">
        <v>1126</v>
      </c>
      <c r="B341" s="39" t="s">
        <v>1438</v>
      </c>
      <c r="C341" s="93">
        <v>83.28909059</v>
      </c>
      <c r="D341" s="94">
        <v>293</v>
      </c>
      <c r="E341" s="28"/>
      <c r="F341" s="99">
        <f>IF($C$346=0,"",IF(C341="","",C341/$C$346))</f>
        <v>0.015713734985520585</v>
      </c>
      <c r="G341" s="99">
        <f>IF($D$346=0,"",IF(D341="","",D341/$D$346))</f>
        <v>0.009271271714710629</v>
      </c>
    </row>
    <row r="342" customFormat="1">
      <c r="A342" s="22" t="s">
        <v>1127</v>
      </c>
      <c r="B342" s="22" t="s">
        <v>1441</v>
      </c>
      <c r="C342" s="93">
        <v>24.56444418</v>
      </c>
      <c r="D342" s="94">
        <v>92</v>
      </c>
      <c r="F342" s="99">
        <f>IF($C$346=0,"",IF(C342="","",C342/$C$346))</f>
        <v>0.0046344504805708375</v>
      </c>
      <c r="G342" s="99">
        <f>IF($D$346=0,"",IF(D342="","",D342/$D$346))</f>
        <v>0.002911116033287979</v>
      </c>
    </row>
    <row r="343" customFormat="1">
      <c r="A343" s="22" t="s">
        <v>1128</v>
      </c>
      <c r="B343" s="22" t="s">
        <v>1439</v>
      </c>
      <c r="C343" s="93">
        <v>43.45486617</v>
      </c>
      <c r="D343" s="94">
        <v>139</v>
      </c>
      <c r="F343" s="99">
        <f>IF($C$346=0,"",IF(C343="","",C343/$C$346))</f>
        <v>0.008198411652589565</v>
      </c>
      <c r="G343" s="99">
        <f>IF($D$346=0,"",IF(D343="","",D343/$D$346))</f>
        <v>0.004398316615511186</v>
      </c>
    </row>
    <row r="344" customFormat="1">
      <c r="A344" s="22" t="s">
        <v>1435</v>
      </c>
      <c r="B344" s="39" t="s">
        <v>1440</v>
      </c>
      <c r="C344" s="93">
        <v>6.27343535</v>
      </c>
      <c r="D344" s="94">
        <v>16</v>
      </c>
      <c r="E344" s="28"/>
      <c r="F344" s="99">
        <f>IF($C$346=0,"",IF(C344="","",C344/$C$346))</f>
        <v>0.0011835775830950463</v>
      </c>
      <c r="G344" s="99">
        <f>IF($D$346=0,"",IF(D344="","",D344/$D$346))</f>
        <v>0.0005062810492674746</v>
      </c>
    </row>
    <row r="345" customFormat="1">
      <c r="A345" s="22" t="s">
        <v>1436</v>
      </c>
      <c r="B345" s="22" t="s">
        <v>1077</v>
      </c>
      <c r="C345" s="93">
        <v>0</v>
      </c>
      <c r="D345" s="94">
        <v>0</v>
      </c>
      <c r="F345" s="99">
        <f>IF($C$346=0,"",IF(C345="","",C345/$C$346))</f>
        <v>0</v>
      </c>
      <c r="G345" s="99">
        <f>IF($D$346=0,"",IF(D345="","",D345/$D$346))</f>
        <v>0</v>
      </c>
    </row>
    <row r="346" customFormat="1">
      <c r="A346" s="22" t="s">
        <v>1437</v>
      </c>
      <c r="B346" s="39" t="s">
        <v>88</v>
      </c>
      <c r="C346" s="93">
        <f>SUM(C333:C345)</f>
        <v>5300.400615559999</v>
      </c>
      <c r="D346" s="94">
        <f>SUM(D333:D345)</f>
        <v>31603</v>
      </c>
      <c r="E346" s="28"/>
      <c r="F346" s="107">
        <f>SUM(F333:F345)</f>
        <v>1.0000000000000002</v>
      </c>
      <c r="G346" s="107">
        <f>SUM(G333:G345)</f>
        <v>0.9999999999999999</v>
      </c>
    </row>
    <row r="347" customFormat="1" hidden="1">
      <c r="A347" s="22" t="s">
        <v>1129</v>
      </c>
      <c r="B347" s="39"/>
      <c r="C347" s="93"/>
      <c r="D347" s="22"/>
      <c r="E347" s="28"/>
      <c r="F347" s="107"/>
      <c r="G347" s="107"/>
    </row>
    <row r="348" customFormat="1" hidden="1">
      <c r="A348" s="22" t="s">
        <v>1442</v>
      </c>
      <c r="B348" s="39"/>
      <c r="C348" s="93"/>
      <c r="D348" s="22"/>
      <c r="E348" s="28"/>
      <c r="F348" s="107"/>
      <c r="G348" s="107"/>
    </row>
    <row r="349" customFormat="1" hidden="1">
      <c r="A349" s="22" t="s">
        <v>1443</v>
      </c>
    </row>
    <row r="350" customFormat="1" hidden="1">
      <c r="A350" s="22" t="s">
        <v>1444</v>
      </c>
    </row>
    <row r="351" customFormat="1" hidden="1">
      <c r="A351" s="22" t="s">
        <v>1445</v>
      </c>
      <c r="B351" s="39"/>
      <c r="C351" s="93"/>
      <c r="D351" s="22"/>
      <c r="E351" s="28"/>
      <c r="F351" s="107"/>
      <c r="G351" s="107"/>
    </row>
    <row r="352" customFormat="1" hidden="1">
      <c r="A352" s="22" t="s">
        <v>1446</v>
      </c>
      <c r="B352" s="39"/>
      <c r="C352" s="93"/>
      <c r="D352" s="22"/>
      <c r="E352" s="28"/>
      <c r="F352" s="107"/>
      <c r="G352" s="107"/>
    </row>
    <row r="353" customFormat="1" hidden="1">
      <c r="A353" s="22" t="s">
        <v>1447</v>
      </c>
      <c r="B353" s="39"/>
      <c r="C353" s="93"/>
      <c r="D353" s="22"/>
      <c r="E353" s="28"/>
      <c r="F353" s="107"/>
      <c r="G353" s="107"/>
    </row>
    <row r="354" customFormat="1" hidden="1">
      <c r="A354" s="22" t="s">
        <v>1448</v>
      </c>
      <c r="B354" s="39"/>
      <c r="C354" s="93"/>
      <c r="D354" s="22"/>
      <c r="E354" s="28"/>
      <c r="F354" s="107"/>
      <c r="G354" s="107"/>
    </row>
    <row r="355" customFormat="1" hidden="1">
      <c r="A355" s="22" t="s">
        <v>1449</v>
      </c>
      <c r="B355" s="39"/>
      <c r="C355" s="22"/>
      <c r="D355" s="22"/>
      <c r="E355" s="28"/>
      <c r="F355" s="28"/>
      <c r="G355" s="28"/>
    </row>
    <row r="356" customFormat="1" hidden="1">
      <c r="A356" s="22" t="s">
        <v>1461</v>
      </c>
      <c r="B356" s="39"/>
      <c r="C356" s="22"/>
      <c r="D356" s="22"/>
      <c r="E356" s="28"/>
      <c r="F356" s="28"/>
      <c r="G356" s="28"/>
    </row>
    <row r="357" customFormat="1">
      <c r="A357" s="42"/>
      <c r="B357" s="42" t="s">
        <v>1187</v>
      </c>
      <c r="C357" s="42" t="s">
        <v>58</v>
      </c>
      <c r="D357" s="42" t="s">
        <v>1033</v>
      </c>
      <c r="E357" s="42"/>
      <c r="F357" s="42" t="s">
        <v>422</v>
      </c>
      <c r="G357" s="42" t="s">
        <v>1036</v>
      </c>
    </row>
    <row r="358" customFormat="1">
      <c r="A358" s="22" t="s">
        <v>1245</v>
      </c>
      <c r="B358" s="39" t="s">
        <v>1071</v>
      </c>
      <c r="C358" s="93">
        <v>4558.9666284</v>
      </c>
      <c r="D358" s="94">
        <v>25825</v>
      </c>
      <c r="E358" s="28"/>
      <c r="F358" s="99">
        <f>IF($C$365=0,"",IF(C358="","",C358/$C$365))</f>
        <v>0.8601173683016665</v>
      </c>
      <c r="G358" s="99">
        <f>IF($D$365=0,"",IF(D358="","",D358/$D$365))</f>
        <v>0.8171692560832833</v>
      </c>
    </row>
    <row r="359" customFormat="1">
      <c r="A359" s="22" t="s">
        <v>1246</v>
      </c>
      <c r="B359" s="111" t="s">
        <v>1072</v>
      </c>
      <c r="C359" s="93">
        <v>741.43398716</v>
      </c>
      <c r="D359" s="94">
        <v>5778</v>
      </c>
      <c r="E359" s="28"/>
      <c r="F359" s="99">
        <f>IF($C$365=0,"",IF(C359="","",C359/$C$365))</f>
        <v>0.13988263169833356</v>
      </c>
      <c r="G359" s="99">
        <f>IF($D$365=0,"",IF(D359="","",D359/$D$365))</f>
        <v>0.18283074391671678</v>
      </c>
    </row>
    <row r="360" customFormat="1">
      <c r="A360" s="22" t="s">
        <v>1247</v>
      </c>
      <c r="B360" s="39" t="s">
        <v>1073</v>
      </c>
      <c r="C360" s="93">
        <v>0</v>
      </c>
      <c r="D360" s="94">
        <v>0</v>
      </c>
      <c r="E360" s="28"/>
      <c r="F360" s="99">
        <f>IF($C$365=0,"",IF(C360="","",C360/$C$365))</f>
        <v>0</v>
      </c>
      <c r="G360" s="99">
        <f>IF($D$365=0,"",IF(D360="","",D360/$D$365))</f>
        <v>0</v>
      </c>
    </row>
    <row r="361" customFormat="1">
      <c r="A361" s="22" t="s">
        <v>1248</v>
      </c>
      <c r="B361" s="39" t="s">
        <v>1074</v>
      </c>
      <c r="C361" s="93">
        <v>0</v>
      </c>
      <c r="D361" s="94">
        <v>0</v>
      </c>
      <c r="E361" s="28"/>
      <c r="F361" s="99">
        <f>IF($C$365=0,"",IF(C361="","",C361/$C$365))</f>
        <v>0</v>
      </c>
      <c r="G361" s="99">
        <f>IF($D$365=0,"",IF(D361="","",D361/$D$365))</f>
        <v>0</v>
      </c>
    </row>
    <row r="362" customFormat="1">
      <c r="A362" s="22" t="s">
        <v>1249</v>
      </c>
      <c r="B362" s="39" t="s">
        <v>1075</v>
      </c>
      <c r="C362" s="93">
        <v>0</v>
      </c>
      <c r="D362" s="94">
        <v>0</v>
      </c>
      <c r="E362" s="28"/>
      <c r="F362" s="99">
        <f>IF($C$365=0,"",IF(C362="","",C362/$C$365))</f>
        <v>0</v>
      </c>
      <c r="G362" s="99">
        <f>IF($D$365=0,"",IF(D362="","",D362/$D$365))</f>
        <v>0</v>
      </c>
    </row>
    <row r="363" customFormat="1">
      <c r="A363" s="22" t="s">
        <v>1250</v>
      </c>
      <c r="B363" s="39" t="s">
        <v>1076</v>
      </c>
      <c r="C363" s="93">
        <v>0</v>
      </c>
      <c r="D363" s="94">
        <v>0</v>
      </c>
      <c r="E363" s="28"/>
      <c r="F363" s="99">
        <f>IF($C$365=0,"",IF(C363="","",C363/$C$365))</f>
        <v>0</v>
      </c>
      <c r="G363" s="99">
        <f>IF($D$365=0,"",IF(D363="","",D363/$D$365))</f>
        <v>0</v>
      </c>
    </row>
    <row r="364" customFormat="1">
      <c r="A364" s="22" t="s">
        <v>1251</v>
      </c>
      <c r="B364" s="39" t="s">
        <v>86</v>
      </c>
      <c r="C364" s="93">
        <v>0</v>
      </c>
      <c r="D364" s="22">
        <v>0</v>
      </c>
      <c r="E364" s="28"/>
      <c r="F364" s="99">
        <f>IF($C$365=0,"",IF(C364="","",C364/$C$365))</f>
        <v>0</v>
      </c>
      <c r="G364" s="99">
        <f>IF($D$365=0,"",IF(D364="","",D364/$D$365))</f>
        <v>0</v>
      </c>
    </row>
    <row r="365" customFormat="1">
      <c r="A365" s="22" t="s">
        <v>1252</v>
      </c>
      <c r="B365" s="39" t="s">
        <v>88</v>
      </c>
      <c r="C365" s="93">
        <f>SUM(C358:C364)</f>
        <v>5300.40061556</v>
      </c>
      <c r="D365" s="22">
        <f>SUM(D358:D364)</f>
        <v>31603</v>
      </c>
      <c r="E365" s="28"/>
      <c r="F365" s="107">
        <f>SUM(F358:F364)</f>
        <v>1</v>
      </c>
      <c r="G365" s="107">
        <f>SUM(G358:G364)</f>
        <v>1</v>
      </c>
    </row>
    <row r="366" customFormat="1" hidden="1">
      <c r="A366" s="22" t="s">
        <v>1130</v>
      </c>
      <c r="B366" s="39"/>
      <c r="C366" s="22"/>
      <c r="D366" s="22"/>
      <c r="E366" s="28"/>
      <c r="F366" s="28"/>
      <c r="G366" s="28"/>
    </row>
    <row r="367" customFormat="1">
      <c r="A367" s="42"/>
      <c r="B367" s="42" t="s">
        <v>1188</v>
      </c>
      <c r="C367" s="42" t="s">
        <v>58</v>
      </c>
      <c r="D367" s="42" t="s">
        <v>1033</v>
      </c>
      <c r="E367" s="42"/>
      <c r="F367" s="42" t="s">
        <v>422</v>
      </c>
      <c r="G367" s="42" t="s">
        <v>1036</v>
      </c>
    </row>
    <row r="368" customFormat="1">
      <c r="A368" s="22" t="s">
        <v>1253</v>
      </c>
      <c r="B368" s="39" t="s">
        <v>1156</v>
      </c>
      <c r="C368" s="93">
        <v>0</v>
      </c>
      <c r="D368" s="94">
        <v>0</v>
      </c>
      <c r="E368" s="28"/>
      <c r="F368" s="99">
        <f>IF($C$372=0,"",IF(C368="","",C368/$C$372))</f>
        <v>0</v>
      </c>
      <c r="G368" s="99">
        <f>IF($D$372=0,"",IF(D368="","",D368/$D$372))</f>
        <v>0</v>
      </c>
    </row>
    <row r="369" customFormat="1">
      <c r="A369" s="22" t="s">
        <v>1254</v>
      </c>
      <c r="B369" s="111" t="s">
        <v>1157</v>
      </c>
      <c r="C369" s="93">
        <v>0</v>
      </c>
      <c r="D369" s="94">
        <v>0</v>
      </c>
      <c r="E369" s="28"/>
      <c r="F369" s="99">
        <f>IF($C$372=0,"",IF(C369="","",C369/$C$372))</f>
        <v>0</v>
      </c>
      <c r="G369" s="99">
        <f>IF($D$372=0,"",IF(D369="","",D369/$D$372))</f>
        <v>0</v>
      </c>
    </row>
    <row r="370" customFormat="1">
      <c r="A370" s="22" t="s">
        <v>1255</v>
      </c>
      <c r="B370" s="39" t="s">
        <v>86</v>
      </c>
      <c r="C370" s="93">
        <v>0</v>
      </c>
      <c r="D370" s="94">
        <v>0</v>
      </c>
      <c r="E370" s="28"/>
      <c r="F370" s="99">
        <f>IF($C$372=0,"",IF(C370="","",C370/$C$372))</f>
        <v>0</v>
      </c>
      <c r="G370" s="99">
        <f>IF($D$372=0,"",IF(D370="","",D370/$D$372))</f>
        <v>0</v>
      </c>
    </row>
    <row r="371" customFormat="1">
      <c r="A371" s="22" t="s">
        <v>1256</v>
      </c>
      <c r="B371" s="22" t="s">
        <v>3072</v>
      </c>
      <c r="C371" s="93">
        <v>5300.40061556</v>
      </c>
      <c r="D371" s="94">
        <v>31603</v>
      </c>
      <c r="E371" s="28"/>
      <c r="F371" s="99">
        <f>IF($C$372=0,"",IF(C371="","",C371/$C$372))</f>
        <v>1</v>
      </c>
      <c r="G371" s="99">
        <f>IF($D$372=0,"",IF(D371="","",D371/$D$372))</f>
        <v>1</v>
      </c>
    </row>
    <row r="372" customFormat="1">
      <c r="A372" s="22" t="s">
        <v>1257</v>
      </c>
      <c r="B372" s="39" t="s">
        <v>88</v>
      </c>
      <c r="C372" s="93">
        <f>SUM(C368:C371)</f>
        <v>5300.40061556</v>
      </c>
      <c r="D372" s="94">
        <f>SUM(D368:D371)</f>
        <v>31603</v>
      </c>
      <c r="E372" s="28"/>
      <c r="F372" s="107">
        <f>SUM(F368:F371)</f>
        <v>1</v>
      </c>
      <c r="G372" s="107">
        <f>SUM(G368:G371)</f>
        <v>1</v>
      </c>
    </row>
    <row r="373" customFormat="1" hidden="1">
      <c r="A373" s="22" t="s">
        <v>1258</v>
      </c>
      <c r="B373" s="39"/>
      <c r="C373" s="22"/>
      <c r="D373" s="22"/>
      <c r="E373" s="28"/>
      <c r="F373" s="28"/>
      <c r="G373" s="28"/>
    </row>
    <row r="374" customFormat="1" ht="15" customHeight="1">
      <c r="A374" s="42"/>
      <c r="B374" s="42" t="s">
        <v>1503</v>
      </c>
      <c r="C374" s="42" t="s">
        <v>1428</v>
      </c>
      <c r="D374" s="42" t="s">
        <v>1429</v>
      </c>
      <c r="E374" s="42"/>
      <c r="F374" s="42" t="s">
        <v>1430</v>
      </c>
      <c r="G374" s="42" t="s">
        <v>1514</v>
      </c>
    </row>
    <row r="375" customFormat="1">
      <c r="A375" s="22" t="s">
        <v>1259</v>
      </c>
      <c r="B375" s="39" t="s">
        <v>1071</v>
      </c>
      <c r="C375" s="93" t="s">
        <v>751</v>
      </c>
      <c r="D375" s="93" t="s">
        <v>751</v>
      </c>
      <c r="E375" s="20"/>
      <c r="F375" s="93" t="s">
        <v>751</v>
      </c>
      <c r="G375" s="174">
        <f>IF(IF(G358="", 0, G358) &gt; 0,1,"ND2")</f>
        <v>1</v>
      </c>
    </row>
    <row r="376" customFormat="1">
      <c r="A376" s="22" t="s">
        <v>1260</v>
      </c>
      <c r="B376" s="39" t="s">
        <v>1072</v>
      </c>
      <c r="C376" s="93" t="s">
        <v>751</v>
      </c>
      <c r="D376" s="93" t="s">
        <v>751</v>
      </c>
      <c r="E376" s="20"/>
      <c r="F376" s="93" t="s">
        <v>751</v>
      </c>
      <c r="G376" s="174">
        <f>IF(IF(G359="", 0, G359) &gt; 0,1,"ND2")</f>
        <v>1</v>
      </c>
    </row>
    <row r="377" customFormat="1">
      <c r="A377" s="22" t="s">
        <v>1261</v>
      </c>
      <c r="B377" s="39" t="s">
        <v>1073</v>
      </c>
      <c r="C377" s="93" t="s">
        <v>751</v>
      </c>
      <c r="D377" s="93" t="s">
        <v>751</v>
      </c>
      <c r="E377" s="20"/>
      <c r="F377" s="93" t="s">
        <v>751</v>
      </c>
      <c r="G377" s="174" t="str">
        <f>IF(IF(G360="", 0, G360) &gt; 0,1,"ND2")</f>
        <v>ND2</v>
      </c>
    </row>
    <row r="378" customFormat="1">
      <c r="A378" s="22" t="s">
        <v>1262</v>
      </c>
      <c r="B378" s="39" t="s">
        <v>1074</v>
      </c>
      <c r="C378" s="93" t="s">
        <v>751</v>
      </c>
      <c r="D378" s="93" t="s">
        <v>751</v>
      </c>
      <c r="E378" s="20"/>
      <c r="F378" s="93" t="s">
        <v>751</v>
      </c>
      <c r="G378" s="174" t="str">
        <f>IF(IF(G361="", 0, G361) &gt; 0,1,"ND2")</f>
        <v>ND2</v>
      </c>
    </row>
    <row r="379" customFormat="1">
      <c r="A379" s="22" t="s">
        <v>1263</v>
      </c>
      <c r="B379" s="39" t="s">
        <v>1075</v>
      </c>
      <c r="C379" s="93" t="s">
        <v>751</v>
      </c>
      <c r="D379" s="93" t="s">
        <v>751</v>
      </c>
      <c r="E379" s="20"/>
      <c r="F379" s="93" t="s">
        <v>751</v>
      </c>
      <c r="G379" s="174" t="str">
        <f>IF(IF(G362="", 0, G362) &gt; 0,1,"ND2")</f>
        <v>ND2</v>
      </c>
    </row>
    <row r="380" customFormat="1">
      <c r="A380" s="22" t="s">
        <v>1264</v>
      </c>
      <c r="B380" s="39" t="s">
        <v>1076</v>
      </c>
      <c r="C380" s="93" t="s">
        <v>751</v>
      </c>
      <c r="D380" s="93" t="s">
        <v>751</v>
      </c>
      <c r="E380" s="20"/>
      <c r="F380" s="93" t="s">
        <v>751</v>
      </c>
      <c r="G380" s="174" t="str">
        <f>IF(IF(G363="", 0, G363) &gt; 0,1,"ND2")</f>
        <v>ND2</v>
      </c>
    </row>
    <row r="381" customFormat="1">
      <c r="A381" s="22" t="s">
        <v>1265</v>
      </c>
      <c r="B381" s="39" t="s">
        <v>1034</v>
      </c>
      <c r="C381" s="93" t="s">
        <v>751</v>
      </c>
      <c r="D381" s="93" t="s">
        <v>751</v>
      </c>
      <c r="E381" s="20"/>
      <c r="F381" s="93" t="s">
        <v>751</v>
      </c>
      <c r="G381" s="174" t="str">
        <f>IF(IF(G364="", 0, G364) &gt; 0,1,"ND2")</f>
        <v>ND2</v>
      </c>
    </row>
    <row r="382" customFormat="1">
      <c r="A382" s="22" t="s">
        <v>1266</v>
      </c>
      <c r="B382" s="39" t="s">
        <v>88</v>
      </c>
      <c r="C382" s="93">
        <f>SUM(C375:C381)</f>
        <v>0</v>
      </c>
      <c r="D382" s="93">
        <f>SUM(D375:D381)</f>
        <v>0</v>
      </c>
      <c r="E382" s="20"/>
      <c r="F382" s="113"/>
      <c r="G382" s="99"/>
    </row>
    <row r="383" customFormat="1">
      <c r="A383" s="22" t="s">
        <v>1267</v>
      </c>
      <c r="B383" s="39" t="s">
        <v>1427</v>
      </c>
      <c r="C383" s="22"/>
      <c r="D383" s="22"/>
      <c r="E383" s="20"/>
      <c r="F383" s="113"/>
      <c r="G383" s="99"/>
    </row>
    <row r="384" customFormat="1" hidden="1">
      <c r="A384" s="22" t="s">
        <v>1268</v>
      </c>
      <c r="B384" s="22"/>
      <c r="C384" s="22"/>
      <c r="D384" s="22"/>
      <c r="E384" s="22"/>
      <c r="F384" s="22"/>
      <c r="G384" s="99"/>
    </row>
    <row r="385" customFormat="1" hidden="1">
      <c r="A385" s="22" t="s">
        <v>1269</v>
      </c>
      <c r="B385" s="39"/>
      <c r="C385" s="93"/>
      <c r="D385" s="22"/>
      <c r="E385" s="20"/>
      <c r="F385" s="99"/>
      <c r="G385" s="99"/>
    </row>
    <row r="386" customFormat="1" hidden="1">
      <c r="A386" s="22" t="s">
        <v>1270</v>
      </c>
      <c r="B386" s="39"/>
      <c r="C386" s="93"/>
      <c r="D386" s="22"/>
      <c r="E386" s="20"/>
      <c r="F386" s="99"/>
      <c r="G386" s="99"/>
    </row>
    <row r="387" customFormat="1" hidden="1">
      <c r="A387" s="22" t="s">
        <v>1271</v>
      </c>
      <c r="B387" s="39"/>
      <c r="C387" s="93"/>
      <c r="D387" s="22"/>
      <c r="E387" s="20"/>
      <c r="F387" s="99"/>
      <c r="G387" s="99"/>
    </row>
    <row r="388" customFormat="1" hidden="1">
      <c r="A388" s="22" t="s">
        <v>1272</v>
      </c>
      <c r="B388" s="39"/>
      <c r="C388" s="93"/>
      <c r="D388" s="22"/>
      <c r="E388" s="20"/>
      <c r="F388" s="99"/>
      <c r="G388" s="99"/>
    </row>
    <row r="389" customFormat="1" hidden="1">
      <c r="A389" s="22" t="s">
        <v>1273</v>
      </c>
      <c r="B389" s="39"/>
      <c r="C389" s="93"/>
      <c r="D389" s="22"/>
      <c r="E389" s="20"/>
      <c r="F389" s="99"/>
      <c r="G389" s="99"/>
    </row>
    <row r="390" customFormat="1" hidden="1">
      <c r="A390" s="22" t="s">
        <v>1274</v>
      </c>
      <c r="B390" s="39"/>
      <c r="C390" s="93"/>
      <c r="D390" s="22"/>
      <c r="E390" s="20"/>
      <c r="F390" s="99"/>
      <c r="G390" s="99"/>
    </row>
    <row r="391" customFormat="1" hidden="1">
      <c r="A391" s="22" t="s">
        <v>1275</v>
      </c>
      <c r="B391" s="39"/>
      <c r="C391" s="93"/>
      <c r="D391" s="22"/>
      <c r="E391" s="20"/>
      <c r="F391" s="99"/>
      <c r="G391" s="99"/>
    </row>
    <row r="392" customFormat="1" hidden="1">
      <c r="A392" s="22" t="s">
        <v>1276</v>
      </c>
      <c r="B392" s="39"/>
      <c r="C392" s="93"/>
      <c r="D392" s="22"/>
      <c r="E392" s="20"/>
      <c r="F392" s="99"/>
      <c r="G392" s="99"/>
    </row>
    <row r="393" customFormat="1" hidden="1">
      <c r="A393" s="22" t="s">
        <v>1277</v>
      </c>
      <c r="B393" s="39"/>
      <c r="C393" s="93"/>
      <c r="D393" s="22"/>
      <c r="E393" s="20"/>
      <c r="F393" s="99"/>
      <c r="G393" s="99"/>
    </row>
    <row r="394" customFormat="1" hidden="1">
      <c r="A394" s="22" t="s">
        <v>1278</v>
      </c>
      <c r="B394" s="22"/>
      <c r="C394" s="116"/>
      <c r="D394" s="22"/>
      <c r="E394" s="20"/>
      <c r="F394" s="20"/>
      <c r="G394" s="20"/>
    </row>
    <row r="395" customFormat="1" hidden="1">
      <c r="A395" s="22" t="s">
        <v>1279</v>
      </c>
      <c r="B395" s="22"/>
      <c r="C395" s="116"/>
      <c r="D395" s="22"/>
      <c r="E395" s="20"/>
      <c r="F395" s="20"/>
      <c r="G395" s="20"/>
    </row>
    <row r="396" customFormat="1" hidden="1">
      <c r="A396" s="22" t="s">
        <v>1280</v>
      </c>
      <c r="B396" s="22"/>
      <c r="C396" s="116"/>
      <c r="D396" s="22"/>
      <c r="E396" s="20"/>
      <c r="F396" s="20"/>
      <c r="G396" s="20"/>
    </row>
    <row r="397" customFormat="1" hidden="1">
      <c r="A397" s="22" t="s">
        <v>1281</v>
      </c>
      <c r="B397" s="22"/>
      <c r="C397" s="116"/>
      <c r="D397" s="22"/>
      <c r="E397" s="20"/>
      <c r="F397" s="20"/>
      <c r="G397" s="20"/>
    </row>
    <row r="398" customFormat="1" hidden="1">
      <c r="A398" s="22" t="s">
        <v>1282</v>
      </c>
      <c r="B398" s="22"/>
      <c r="C398" s="116"/>
      <c r="D398" s="22"/>
      <c r="E398" s="20"/>
      <c r="F398" s="20"/>
      <c r="G398" s="20"/>
    </row>
    <row r="399" customFormat="1" hidden="1">
      <c r="A399" s="22" t="s">
        <v>1283</v>
      </c>
      <c r="B399" s="22"/>
      <c r="C399" s="116"/>
      <c r="D399" s="22"/>
      <c r="E399" s="20"/>
      <c r="F399" s="20"/>
      <c r="G399" s="20"/>
    </row>
    <row r="400" customFormat="1" hidden="1">
      <c r="A400" s="22" t="s">
        <v>1284</v>
      </c>
      <c r="B400" s="22"/>
      <c r="C400" s="116"/>
      <c r="D400" s="22"/>
      <c r="E400" s="20"/>
      <c r="F400" s="20"/>
      <c r="G400" s="20"/>
    </row>
    <row r="401" customFormat="1" hidden="1">
      <c r="A401" s="22" t="s">
        <v>1285</v>
      </c>
      <c r="B401" s="22"/>
      <c r="C401" s="116"/>
      <c r="D401" s="22"/>
      <c r="E401" s="20"/>
      <c r="F401" s="20"/>
      <c r="G401" s="20"/>
    </row>
    <row r="402" customFormat="1" hidden="1">
      <c r="A402" s="22" t="s">
        <v>1286</v>
      </c>
      <c r="B402" s="22"/>
      <c r="C402" s="116"/>
      <c r="D402" s="22"/>
      <c r="E402" s="20"/>
      <c r="F402" s="20"/>
      <c r="G402" s="20"/>
    </row>
    <row r="403" customFormat="1" hidden="1">
      <c r="A403" s="22" t="s">
        <v>1287</v>
      </c>
      <c r="B403" s="22"/>
      <c r="C403" s="116"/>
      <c r="D403" s="22"/>
      <c r="E403" s="20"/>
      <c r="F403" s="20"/>
      <c r="G403" s="20"/>
    </row>
    <row r="404" customFormat="1" hidden="1">
      <c r="A404" s="22" t="s">
        <v>1288</v>
      </c>
      <c r="B404" s="22"/>
      <c r="C404" s="116"/>
      <c r="D404" s="22"/>
      <c r="E404" s="20"/>
      <c r="F404" s="20"/>
      <c r="G404" s="20"/>
    </row>
    <row r="405" customFormat="1" hidden="1">
      <c r="A405" s="22" t="s">
        <v>1289</v>
      </c>
      <c r="B405" s="22"/>
      <c r="C405" s="116"/>
      <c r="D405" s="22"/>
      <c r="E405" s="20"/>
      <c r="F405" s="20"/>
      <c r="G405" s="20"/>
    </row>
    <row r="406" customFormat="1" hidden="1">
      <c r="A406" s="22" t="s">
        <v>1290</v>
      </c>
      <c r="B406" s="22"/>
      <c r="C406" s="116"/>
      <c r="D406" s="22"/>
      <c r="E406" s="20"/>
      <c r="F406" s="20"/>
      <c r="G406" s="20"/>
    </row>
    <row r="407" customFormat="1" hidden="1">
      <c r="A407" s="22" t="s">
        <v>1291</v>
      </c>
      <c r="B407" s="22"/>
      <c r="C407" s="116"/>
      <c r="D407" s="22"/>
      <c r="E407" s="20"/>
      <c r="F407" s="20"/>
      <c r="G407" s="20"/>
    </row>
    <row r="408" customFormat="1" hidden="1">
      <c r="A408" s="22" t="s">
        <v>1292</v>
      </c>
      <c r="B408" s="22"/>
      <c r="C408" s="116"/>
      <c r="D408" s="22"/>
      <c r="E408" s="20"/>
      <c r="F408" s="20"/>
      <c r="G408" s="20"/>
    </row>
    <row r="409" customFormat="1" hidden="1">
      <c r="A409" s="22" t="s">
        <v>1293</v>
      </c>
      <c r="B409" s="22"/>
      <c r="C409" s="116"/>
      <c r="D409" s="22"/>
      <c r="E409" s="20"/>
      <c r="F409" s="20"/>
      <c r="G409" s="20"/>
    </row>
    <row r="410" customFormat="1" hidden="1">
      <c r="A410" s="22" t="s">
        <v>1294</v>
      </c>
      <c r="B410" s="22"/>
      <c r="C410" s="116"/>
      <c r="D410" s="22"/>
      <c r="E410" s="20"/>
      <c r="F410" s="20"/>
      <c r="G410" s="20"/>
    </row>
    <row r="411" customFormat="1" hidden="1">
      <c r="A411" s="22" t="s">
        <v>1295</v>
      </c>
      <c r="B411" s="22"/>
      <c r="C411" s="116"/>
      <c r="D411" s="22"/>
      <c r="E411" s="20"/>
      <c r="F411" s="20"/>
      <c r="G411" s="20"/>
    </row>
    <row r="412" customFormat="1" hidden="1">
      <c r="A412" s="22" t="s">
        <v>1296</v>
      </c>
      <c r="B412" s="22"/>
      <c r="C412" s="116"/>
      <c r="D412" s="22"/>
      <c r="E412" s="20"/>
      <c r="F412" s="20"/>
      <c r="G412" s="20"/>
    </row>
    <row r="413" customFormat="1" hidden="1">
      <c r="A413" s="22" t="s">
        <v>1297</v>
      </c>
      <c r="B413" s="22"/>
      <c r="C413" s="116"/>
      <c r="D413" s="22"/>
      <c r="E413" s="20"/>
      <c r="F413" s="20"/>
      <c r="G413" s="20"/>
    </row>
    <row r="414" customFormat="1" hidden="1">
      <c r="A414" s="22" t="s">
        <v>1298</v>
      </c>
      <c r="B414" s="22"/>
      <c r="C414" s="116"/>
      <c r="D414" s="22"/>
      <c r="E414" s="20"/>
      <c r="F414" s="20"/>
      <c r="G414" s="20"/>
    </row>
    <row r="415" customFormat="1" hidden="1">
      <c r="A415" s="22" t="s">
        <v>1299</v>
      </c>
      <c r="B415" s="22"/>
      <c r="C415" s="116"/>
      <c r="D415" s="22"/>
      <c r="E415" s="20"/>
      <c r="F415" s="20"/>
      <c r="G415" s="20"/>
    </row>
    <row r="416" customFormat="1" hidden="1">
      <c r="A416" s="22" t="s">
        <v>1300</v>
      </c>
      <c r="B416" s="22"/>
      <c r="C416" s="116"/>
      <c r="D416" s="22"/>
      <c r="E416" s="20"/>
      <c r="F416" s="20"/>
      <c r="G416" s="20"/>
    </row>
    <row r="417" customFormat="1" hidden="1">
      <c r="A417" s="22" t="s">
        <v>1301</v>
      </c>
      <c r="B417" s="22"/>
      <c r="C417" s="116"/>
      <c r="D417" s="22"/>
      <c r="E417" s="20"/>
      <c r="F417" s="20"/>
      <c r="G417" s="20"/>
    </row>
    <row r="418" customFormat="1" hidden="1">
      <c r="A418" s="22" t="s">
        <v>1302</v>
      </c>
      <c r="B418" s="22"/>
      <c r="C418" s="116"/>
      <c r="D418" s="22"/>
      <c r="E418" s="20"/>
      <c r="F418" s="20"/>
      <c r="G418" s="20"/>
    </row>
    <row r="419" customFormat="1" hidden="1">
      <c r="A419" s="22" t="s">
        <v>1303</v>
      </c>
      <c r="B419" s="22"/>
      <c r="C419" s="116"/>
      <c r="D419" s="22"/>
      <c r="E419" s="20"/>
      <c r="F419" s="20"/>
      <c r="G419" s="20"/>
    </row>
    <row r="420" customFormat="1" hidden="1">
      <c r="A420" s="22" t="s">
        <v>1304</v>
      </c>
      <c r="B420" s="22"/>
      <c r="C420" s="116"/>
      <c r="D420" s="22"/>
      <c r="E420" s="20"/>
      <c r="F420" s="20"/>
      <c r="G420" s="20"/>
    </row>
    <row r="421" customFormat="1" hidden="1">
      <c r="A421" s="22" t="s">
        <v>1305</v>
      </c>
      <c r="B421" s="22"/>
      <c r="C421" s="116"/>
      <c r="D421" s="22"/>
      <c r="E421" s="20"/>
      <c r="F421" s="20"/>
      <c r="G421" s="20"/>
    </row>
    <row r="422" customFormat="1" hidden="1">
      <c r="A422" s="22" t="s">
        <v>1306</v>
      </c>
      <c r="B422" s="22"/>
      <c r="C422" s="116"/>
      <c r="D422" s="22"/>
      <c r="E422" s="20"/>
      <c r="F422" s="20"/>
      <c r="G422" s="20"/>
    </row>
    <row r="423" ht="18.75">
      <c r="A423" s="87"/>
      <c r="B423" s="110" t="s">
        <v>388</v>
      </c>
      <c r="C423" s="87"/>
      <c r="D423" s="87"/>
      <c r="E423" s="87"/>
      <c r="F423" s="89"/>
      <c r="G423" s="89"/>
    </row>
    <row r="424" ht="15" customHeight="1">
      <c r="A424" s="41"/>
      <c r="B424" s="41" t="s">
        <v>1191</v>
      </c>
      <c r="C424" s="41" t="s">
        <v>588</v>
      </c>
      <c r="D424" s="41" t="s">
        <v>589</v>
      </c>
      <c r="E424" s="41"/>
      <c r="F424" s="41" t="s">
        <v>423</v>
      </c>
      <c r="G424" s="41" t="s">
        <v>590</v>
      </c>
    </row>
    <row r="425">
      <c r="A425" s="22" t="s">
        <v>1078</v>
      </c>
      <c r="B425" s="22" t="s">
        <v>592</v>
      </c>
      <c r="C425" s="93"/>
      <c r="D425" s="36"/>
      <c r="E425" s="36"/>
      <c r="F425" s="53"/>
      <c r="G425" s="53"/>
    </row>
    <row r="426" hidden="1">
      <c r="A426" s="36"/>
      <c r="D426" s="36"/>
      <c r="E426" s="36"/>
      <c r="F426" s="53"/>
      <c r="G426" s="53"/>
    </row>
    <row r="427" hidden="1">
      <c r="B427" s="22" t="s">
        <v>593</v>
      </c>
      <c r="D427" s="36"/>
      <c r="E427" s="36"/>
      <c r="F427" s="53"/>
      <c r="G427" s="53"/>
    </row>
    <row r="428" hidden="1">
      <c r="A428" s="22" t="s">
        <v>1079</v>
      </c>
      <c r="B428" s="39"/>
      <c r="C428" s="93"/>
      <c r="D428" s="94"/>
      <c r="E428" s="36"/>
      <c r="F428" s="99"/>
      <c r="G428" s="99"/>
    </row>
    <row r="429" hidden="1">
      <c r="A429" s="22" t="s">
        <v>1080</v>
      </c>
      <c r="B429" s="39"/>
      <c r="C429" s="93"/>
      <c r="D429" s="94"/>
      <c r="E429" s="36"/>
      <c r="F429" s="99"/>
      <c r="G429" s="99"/>
    </row>
    <row r="430" hidden="1">
      <c r="A430" s="22" t="s">
        <v>1081</v>
      </c>
      <c r="B430" s="39"/>
      <c r="C430" s="93"/>
      <c r="D430" s="94"/>
      <c r="E430" s="36"/>
      <c r="F430" s="99"/>
      <c r="G430" s="99"/>
    </row>
    <row r="431" hidden="1">
      <c r="A431" s="22" t="s">
        <v>1082</v>
      </c>
      <c r="B431" s="39"/>
      <c r="C431" s="93"/>
      <c r="D431" s="94"/>
      <c r="E431" s="36"/>
      <c r="F431" s="99"/>
      <c r="G431" s="99"/>
    </row>
    <row r="432" hidden="1">
      <c r="A432" s="22" t="s">
        <v>1083</v>
      </c>
      <c r="B432" s="39"/>
      <c r="C432" s="93"/>
      <c r="D432" s="94"/>
      <c r="E432" s="36"/>
      <c r="F432" s="99"/>
      <c r="G432" s="99"/>
    </row>
    <row r="433" hidden="1">
      <c r="A433" s="22" t="s">
        <v>1084</v>
      </c>
      <c r="B433" s="39"/>
      <c r="C433" s="93"/>
      <c r="D433" s="94"/>
      <c r="E433" s="36"/>
      <c r="F433" s="99"/>
      <c r="G433" s="99"/>
    </row>
    <row r="434" hidden="1">
      <c r="A434" s="22" t="s">
        <v>1085</v>
      </c>
      <c r="B434" s="39"/>
      <c r="C434" s="93"/>
      <c r="D434" s="94"/>
      <c r="E434" s="36"/>
      <c r="F434" s="99"/>
      <c r="G434" s="99"/>
    </row>
    <row r="435" hidden="1">
      <c r="A435" s="22" t="s">
        <v>1086</v>
      </c>
      <c r="B435" s="39"/>
      <c r="C435" s="93"/>
      <c r="D435" s="94"/>
      <c r="E435" s="36"/>
      <c r="F435" s="99"/>
      <c r="G435" s="99"/>
    </row>
    <row r="436" hidden="1">
      <c r="A436" s="22" t="s">
        <v>1087</v>
      </c>
      <c r="B436" s="39"/>
      <c r="C436" s="93"/>
      <c r="D436" s="94"/>
      <c r="E436" s="36"/>
      <c r="F436" s="99"/>
      <c r="G436" s="99"/>
    </row>
    <row r="437" hidden="1">
      <c r="A437" s="22" t="s">
        <v>1192</v>
      </c>
      <c r="B437" s="39"/>
      <c r="C437" s="93"/>
      <c r="D437" s="94"/>
      <c r="E437" s="39"/>
      <c r="F437" s="99"/>
      <c r="G437" s="99"/>
    </row>
    <row r="438" hidden="1">
      <c r="A438" s="22" t="s">
        <v>1193</v>
      </c>
      <c r="B438" s="39"/>
      <c r="C438" s="93"/>
      <c r="D438" s="94"/>
      <c r="E438" s="39"/>
      <c r="F438" s="99"/>
      <c r="G438" s="99"/>
    </row>
    <row r="439" hidden="1">
      <c r="A439" s="22" t="s">
        <v>1194</v>
      </c>
      <c r="B439" s="39"/>
      <c r="C439" s="93"/>
      <c r="D439" s="94"/>
      <c r="E439" s="39"/>
      <c r="F439" s="99"/>
      <c r="G439" s="99"/>
    </row>
    <row r="440" hidden="1">
      <c r="A440" s="22" t="s">
        <v>1195</v>
      </c>
      <c r="B440" s="39"/>
      <c r="C440" s="93"/>
      <c r="D440" s="94"/>
      <c r="E440" s="39"/>
      <c r="F440" s="99"/>
      <c r="G440" s="99"/>
    </row>
    <row r="441" hidden="1">
      <c r="A441" s="22" t="s">
        <v>1196</v>
      </c>
      <c r="B441" s="39"/>
      <c r="C441" s="93"/>
      <c r="D441" s="94"/>
      <c r="E441" s="39"/>
      <c r="F441" s="99"/>
      <c r="G441" s="99"/>
    </row>
    <row r="442" hidden="1">
      <c r="A442" s="22" t="s">
        <v>1197</v>
      </c>
      <c r="B442" s="39"/>
      <c r="C442" s="93"/>
      <c r="D442" s="94"/>
      <c r="E442" s="39"/>
      <c r="F442" s="99"/>
      <c r="G442" s="99"/>
    </row>
    <row r="443" hidden="1">
      <c r="A443" s="22" t="s">
        <v>1198</v>
      </c>
      <c r="B443" s="39"/>
      <c r="C443" s="93"/>
      <c r="D443" s="94"/>
      <c r="F443" s="99"/>
      <c r="G443" s="99"/>
    </row>
    <row r="444" hidden="1">
      <c r="A444" s="22" t="s">
        <v>1199</v>
      </c>
      <c r="B444" s="39"/>
      <c r="C444" s="93"/>
      <c r="D444" s="94"/>
      <c r="E444" s="85"/>
      <c r="F444" s="99"/>
      <c r="G444" s="99"/>
    </row>
    <row r="445" hidden="1">
      <c r="A445" s="22" t="s">
        <v>1200</v>
      </c>
      <c r="B445" s="39"/>
      <c r="C445" s="93"/>
      <c r="D445" s="94"/>
      <c r="E445" s="85"/>
      <c r="F445" s="99"/>
      <c r="G445" s="99"/>
    </row>
    <row r="446" hidden="1">
      <c r="A446" s="22" t="s">
        <v>1201</v>
      </c>
      <c r="B446" s="39"/>
      <c r="C446" s="93"/>
      <c r="D446" s="94"/>
      <c r="E446" s="85"/>
      <c r="F446" s="99"/>
      <c r="G446" s="99"/>
    </row>
    <row r="447" hidden="1">
      <c r="A447" s="22" t="s">
        <v>1202</v>
      </c>
      <c r="B447" s="39"/>
      <c r="C447" s="93"/>
      <c r="D447" s="94"/>
      <c r="E447" s="85"/>
      <c r="F447" s="99"/>
      <c r="G447" s="99"/>
    </row>
    <row r="448" hidden="1">
      <c r="A448" s="22" t="s">
        <v>1203</v>
      </c>
      <c r="B448" s="39"/>
      <c r="C448" s="93"/>
      <c r="D448" s="94"/>
      <c r="E448" s="85"/>
      <c r="F448" s="99"/>
      <c r="G448" s="99"/>
    </row>
    <row r="449" hidden="1">
      <c r="A449" s="22" t="s">
        <v>1204</v>
      </c>
      <c r="B449" s="39"/>
      <c r="C449" s="93"/>
      <c r="D449" s="94"/>
      <c r="E449" s="85"/>
      <c r="F449" s="99"/>
      <c r="G449" s="99"/>
    </row>
    <row r="450" hidden="1">
      <c r="A450" s="22" t="s">
        <v>1205</v>
      </c>
      <c r="B450" s="39"/>
      <c r="C450" s="93"/>
      <c r="D450" s="94"/>
      <c r="E450" s="85"/>
      <c r="F450" s="99"/>
      <c r="G450" s="99"/>
    </row>
    <row r="451" hidden="1">
      <c r="A451" s="22" t="s">
        <v>1206</v>
      </c>
      <c r="B451" s="39"/>
      <c r="C451" s="93"/>
      <c r="D451" s="94"/>
      <c r="E451" s="85"/>
      <c r="F451" s="99"/>
      <c r="G451" s="99"/>
    </row>
    <row r="452">
      <c r="A452" s="22" t="s">
        <v>1207</v>
      </c>
      <c r="B452" s="39" t="s">
        <v>88</v>
      </c>
      <c r="C452" s="95">
        <f>SUM(C428:C451)</f>
        <v>0</v>
      </c>
      <c r="D452" s="46">
        <f>SUM(D428:D451)</f>
        <v>0</v>
      </c>
      <c r="E452" s="85"/>
      <c r="F452" s="108">
        <f>SUM(F428:F451)</f>
        <v>0</v>
      </c>
      <c r="G452" s="108">
        <f>SUM(G428:G451)</f>
        <v>0</v>
      </c>
    </row>
    <row r="453" ht="15" customHeight="1">
      <c r="A453" s="41"/>
      <c r="B453" s="41" t="s">
        <v>1208</v>
      </c>
      <c r="C453" s="41" t="s">
        <v>588</v>
      </c>
      <c r="D453" s="41" t="s">
        <v>589</v>
      </c>
      <c r="E453" s="41"/>
      <c r="F453" s="41" t="s">
        <v>423</v>
      </c>
      <c r="G453" s="41" t="s">
        <v>590</v>
      </c>
    </row>
    <row r="454">
      <c r="A454" s="22" t="s">
        <v>1088</v>
      </c>
      <c r="B454" s="22" t="s">
        <v>621</v>
      </c>
      <c r="C454" s="90"/>
      <c r="G454" s="22"/>
    </row>
    <row r="455" hidden="1">
      <c r="G455" s="22"/>
    </row>
    <row r="456" hidden="1">
      <c r="B456" s="39" t="s">
        <v>622</v>
      </c>
      <c r="G456" s="22"/>
    </row>
    <row r="457" hidden="1">
      <c r="A457" s="22" t="s">
        <v>1089</v>
      </c>
      <c r="B457" s="22" t="s">
        <v>624</v>
      </c>
      <c r="C457" s="93"/>
      <c r="D457" s="94"/>
      <c r="F457" s="99"/>
      <c r="G457" s="99"/>
    </row>
    <row r="458" hidden="1">
      <c r="A458" s="22" t="s">
        <v>1090</v>
      </c>
      <c r="B458" s="22" t="s">
        <v>626</v>
      </c>
      <c r="C458" s="93"/>
      <c r="D458" s="94"/>
      <c r="F458" s="99"/>
      <c r="G458" s="99"/>
    </row>
    <row r="459" hidden="1">
      <c r="A459" s="22" t="s">
        <v>1091</v>
      </c>
      <c r="B459" s="22" t="s">
        <v>628</v>
      </c>
      <c r="C459" s="93"/>
      <c r="D459" s="94"/>
      <c r="F459" s="99"/>
      <c r="G459" s="99"/>
    </row>
    <row r="460" hidden="1">
      <c r="A460" s="22" t="s">
        <v>1092</v>
      </c>
      <c r="B460" s="22" t="s">
        <v>630</v>
      </c>
      <c r="C460" s="93"/>
      <c r="D460" s="94"/>
      <c r="F460" s="99"/>
      <c r="G460" s="99"/>
    </row>
    <row r="461" hidden="1">
      <c r="A461" s="22" t="s">
        <v>1093</v>
      </c>
      <c r="B461" s="22" t="s">
        <v>632</v>
      </c>
      <c r="C461" s="93"/>
      <c r="D461" s="94"/>
      <c r="F461" s="99"/>
      <c r="G461" s="99"/>
    </row>
    <row r="462" hidden="1">
      <c r="A462" s="22" t="s">
        <v>1094</v>
      </c>
      <c r="B462" s="22" t="s">
        <v>634</v>
      </c>
      <c r="C462" s="93"/>
      <c r="D462" s="94"/>
      <c r="F462" s="99"/>
      <c r="G462" s="99"/>
    </row>
    <row r="463" hidden="1">
      <c r="A463" s="22" t="s">
        <v>1095</v>
      </c>
      <c r="B463" s="22" t="s">
        <v>636</v>
      </c>
      <c r="C463" s="93"/>
      <c r="D463" s="94"/>
      <c r="F463" s="99"/>
      <c r="G463" s="99"/>
    </row>
    <row r="464" hidden="1">
      <c r="A464" s="22" t="s">
        <v>1096</v>
      </c>
      <c r="B464" s="22" t="s">
        <v>638</v>
      </c>
      <c r="C464" s="93"/>
      <c r="D464" s="94"/>
      <c r="F464" s="99"/>
      <c r="G464" s="99"/>
    </row>
    <row r="465">
      <c r="A465" s="22" t="s">
        <v>1097</v>
      </c>
      <c r="B465" s="48" t="s">
        <v>88</v>
      </c>
      <c r="C465" s="93">
        <f>SUM(C457:C464)</f>
        <v>0</v>
      </c>
      <c r="D465" s="94">
        <f>SUM(D457:D464)</f>
        <v>0</v>
      </c>
      <c r="F465" s="90">
        <f>SUM(F457:F464)</f>
        <v>0</v>
      </c>
      <c r="G465" s="90">
        <f>SUM(G457:G464)</f>
        <v>0</v>
      </c>
    </row>
    <row r="466" hidden="1" outlineLevel="1">
      <c r="A466" s="22" t="s">
        <v>1098</v>
      </c>
      <c r="B466" s="50" t="s">
        <v>641</v>
      </c>
      <c r="C466" s="93"/>
      <c r="D466" s="94"/>
      <c r="F466" s="99"/>
      <c r="G466" s="99"/>
    </row>
    <row r="467" hidden="1" outlineLevel="1">
      <c r="A467" s="22" t="s">
        <v>1099</v>
      </c>
      <c r="B467" s="50" t="s">
        <v>643</v>
      </c>
      <c r="C467" s="93"/>
      <c r="D467" s="94"/>
      <c r="F467" s="99"/>
      <c r="G467" s="99"/>
    </row>
    <row r="468" hidden="1" outlineLevel="1">
      <c r="A468" s="22" t="s">
        <v>1100</v>
      </c>
      <c r="B468" s="50" t="s">
        <v>645</v>
      </c>
      <c r="C468" s="93"/>
      <c r="D468" s="94"/>
      <c r="F468" s="99"/>
      <c r="G468" s="99"/>
    </row>
    <row r="469" hidden="1" outlineLevel="1">
      <c r="A469" s="22" t="s">
        <v>1101</v>
      </c>
      <c r="B469" s="50" t="s">
        <v>647</v>
      </c>
      <c r="C469" s="93"/>
      <c r="D469" s="94"/>
      <c r="F469" s="99"/>
      <c r="G469" s="99"/>
    </row>
    <row r="470" hidden="1" outlineLevel="1">
      <c r="A470" s="22" t="s">
        <v>1102</v>
      </c>
      <c r="B470" s="50" t="s">
        <v>649</v>
      </c>
      <c r="C470" s="93"/>
      <c r="D470" s="94"/>
      <c r="F470" s="99"/>
      <c r="G470" s="99"/>
    </row>
    <row r="471" hidden="1" outlineLevel="1">
      <c r="A471" s="22" t="s">
        <v>1103</v>
      </c>
      <c r="B471" s="50" t="s">
        <v>651</v>
      </c>
      <c r="C471" s="93"/>
      <c r="D471" s="94"/>
      <c r="F471" s="99"/>
      <c r="G471" s="99"/>
    </row>
    <row r="472" hidden="1" outlineLevel="1">
      <c r="A472" s="22" t="s">
        <v>1104</v>
      </c>
      <c r="B472" s="50"/>
      <c r="F472" s="47"/>
      <c r="G472" s="47"/>
    </row>
    <row r="473" hidden="1" outlineLevel="1">
      <c r="A473" s="22" t="s">
        <v>1105</v>
      </c>
      <c r="B473" s="50"/>
      <c r="F473" s="47"/>
      <c r="G473" s="47"/>
    </row>
    <row r="474" hidden="1" outlineLevel="1">
      <c r="A474" s="22" t="s">
        <v>1106</v>
      </c>
      <c r="B474" s="50"/>
      <c r="F474" s="85"/>
      <c r="G474" s="85"/>
    </row>
    <row r="475" ht="15" customHeight="1" collapsed="1">
      <c r="A475" s="41"/>
      <c r="B475" s="41" t="s">
        <v>1212</v>
      </c>
      <c r="C475" s="41" t="s">
        <v>588</v>
      </c>
      <c r="D475" s="41" t="s">
        <v>589</v>
      </c>
      <c r="E475" s="41"/>
      <c r="F475" s="41" t="s">
        <v>423</v>
      </c>
      <c r="G475" s="41" t="s">
        <v>590</v>
      </c>
    </row>
    <row r="476">
      <c r="A476" s="22" t="s">
        <v>1131</v>
      </c>
      <c r="B476" s="22" t="s">
        <v>621</v>
      </c>
      <c r="C476" s="90" t="s">
        <v>748</v>
      </c>
      <c r="G476" s="22"/>
    </row>
    <row r="477" hidden="1">
      <c r="G477" s="22"/>
    </row>
    <row r="478" hidden="1">
      <c r="B478" s="39" t="s">
        <v>622</v>
      </c>
      <c r="G478" s="22"/>
    </row>
    <row r="479" hidden="1">
      <c r="A479" s="22" t="s">
        <v>1132</v>
      </c>
      <c r="B479" s="22" t="s">
        <v>624</v>
      </c>
      <c r="C479" s="93" t="s">
        <v>748</v>
      </c>
      <c r="D479" s="94" t="s">
        <v>748</v>
      </c>
      <c r="F479" s="99"/>
      <c r="G479" s="99"/>
    </row>
    <row r="480" hidden="1">
      <c r="A480" s="22" t="s">
        <v>1133</v>
      </c>
      <c r="B480" s="22" t="s">
        <v>626</v>
      </c>
      <c r="C480" s="93" t="s">
        <v>748</v>
      </c>
      <c r="D480" s="94" t="s">
        <v>748</v>
      </c>
      <c r="F480" s="99"/>
      <c r="G480" s="99"/>
    </row>
    <row r="481" hidden="1">
      <c r="A481" s="22" t="s">
        <v>1134</v>
      </c>
      <c r="B481" s="22" t="s">
        <v>628</v>
      </c>
      <c r="C481" s="93" t="s">
        <v>748</v>
      </c>
      <c r="D481" s="94" t="s">
        <v>748</v>
      </c>
      <c r="F481" s="99"/>
      <c r="G481" s="99"/>
    </row>
    <row r="482" hidden="1">
      <c r="A482" s="22" t="s">
        <v>1135</v>
      </c>
      <c r="B482" s="22" t="s">
        <v>630</v>
      </c>
      <c r="C482" s="93" t="s">
        <v>748</v>
      </c>
      <c r="D482" s="94" t="s">
        <v>748</v>
      </c>
      <c r="F482" s="99"/>
      <c r="G482" s="99"/>
    </row>
    <row r="483" hidden="1">
      <c r="A483" s="22" t="s">
        <v>1136</v>
      </c>
      <c r="B483" s="22" t="s">
        <v>632</v>
      </c>
      <c r="C483" s="93" t="s">
        <v>748</v>
      </c>
      <c r="D483" s="94" t="s">
        <v>748</v>
      </c>
      <c r="F483" s="99"/>
      <c r="G483" s="99"/>
    </row>
    <row r="484" hidden="1">
      <c r="A484" s="22" t="s">
        <v>1137</v>
      </c>
      <c r="B484" s="22" t="s">
        <v>634</v>
      </c>
      <c r="C484" s="93" t="s">
        <v>748</v>
      </c>
      <c r="D484" s="94" t="s">
        <v>748</v>
      </c>
      <c r="F484" s="99"/>
      <c r="G484" s="99"/>
    </row>
    <row r="485" hidden="1">
      <c r="A485" s="22" t="s">
        <v>1138</v>
      </c>
      <c r="B485" s="22" t="s">
        <v>636</v>
      </c>
      <c r="C485" s="93" t="s">
        <v>748</v>
      </c>
      <c r="D485" s="94" t="s">
        <v>748</v>
      </c>
      <c r="F485" s="99"/>
      <c r="G485" s="99"/>
    </row>
    <row r="486" hidden="1">
      <c r="A486" s="22" t="s">
        <v>1139</v>
      </c>
      <c r="B486" s="22" t="s">
        <v>638</v>
      </c>
      <c r="C486" s="93" t="s">
        <v>748</v>
      </c>
      <c r="D486" s="94" t="s">
        <v>748</v>
      </c>
      <c r="F486" s="99"/>
      <c r="G486" s="99"/>
    </row>
    <row r="487">
      <c r="A487" s="22" t="s">
        <v>1140</v>
      </c>
      <c r="B487" s="48" t="s">
        <v>88</v>
      </c>
      <c r="C487" s="93">
        <f>SUM(C479:C486)</f>
        <v>0</v>
      </c>
      <c r="D487" s="94">
        <f>SUM(D479:D486)</f>
        <v>0</v>
      </c>
      <c r="F487" s="90">
        <f>SUM(F479:F486)</f>
        <v>0</v>
      </c>
      <c r="G487" s="90">
        <f>SUM(G479:G486)</f>
        <v>0</v>
      </c>
    </row>
    <row r="488" hidden="1" outlineLevel="1">
      <c r="A488" s="22" t="s">
        <v>1141</v>
      </c>
      <c r="B488" s="50" t="s">
        <v>641</v>
      </c>
      <c r="C488" s="93"/>
      <c r="D488" s="94"/>
      <c r="F488" s="99"/>
      <c r="G488" s="99"/>
    </row>
    <row r="489" hidden="1" outlineLevel="1">
      <c r="A489" s="22" t="s">
        <v>1142</v>
      </c>
      <c r="B489" s="50" t="s">
        <v>643</v>
      </c>
      <c r="C489" s="93"/>
      <c r="D489" s="94"/>
      <c r="F489" s="99"/>
      <c r="G489" s="99"/>
    </row>
    <row r="490" hidden="1" outlineLevel="1">
      <c r="A490" s="22" t="s">
        <v>1143</v>
      </c>
      <c r="B490" s="50" t="s">
        <v>645</v>
      </c>
      <c r="C490" s="93"/>
      <c r="D490" s="94"/>
      <c r="F490" s="99"/>
      <c r="G490" s="99"/>
    </row>
    <row r="491" hidden="1" outlineLevel="1">
      <c r="A491" s="22" t="s">
        <v>1144</v>
      </c>
      <c r="B491" s="50" t="s">
        <v>647</v>
      </c>
      <c r="C491" s="93"/>
      <c r="D491" s="94"/>
      <c r="F491" s="99"/>
      <c r="G491" s="99"/>
    </row>
    <row r="492" hidden="1" outlineLevel="1">
      <c r="A492" s="22" t="s">
        <v>1145</v>
      </c>
      <c r="B492" s="50" t="s">
        <v>649</v>
      </c>
      <c r="C492" s="93"/>
      <c r="D492" s="94"/>
      <c r="F492" s="99"/>
      <c r="G492" s="99"/>
    </row>
    <row r="493" hidden="1" outlineLevel="1">
      <c r="A493" s="22" t="s">
        <v>1146</v>
      </c>
      <c r="B493" s="50" t="s">
        <v>651</v>
      </c>
      <c r="C493" s="93"/>
      <c r="D493" s="94"/>
      <c r="F493" s="99"/>
      <c r="G493" s="99"/>
    </row>
    <row r="494" hidden="1" outlineLevel="1">
      <c r="A494" s="22" t="s">
        <v>1147</v>
      </c>
      <c r="B494" s="50"/>
      <c r="F494" s="99"/>
      <c r="G494" s="99"/>
    </row>
    <row r="495" hidden="1" outlineLevel="1">
      <c r="A495" s="22" t="s">
        <v>1148</v>
      </c>
      <c r="B495" s="50"/>
      <c r="F495" s="99"/>
      <c r="G495" s="99"/>
    </row>
    <row r="496" hidden="1" outlineLevel="1">
      <c r="A496" s="22" t="s">
        <v>1149</v>
      </c>
      <c r="B496" s="50"/>
      <c r="F496" s="99"/>
      <c r="G496" s="90"/>
    </row>
    <row r="497" ht="15" customHeight="1" collapsed="1">
      <c r="A497" s="41"/>
      <c r="B497" s="41" t="s">
        <v>1213</v>
      </c>
      <c r="C497" s="41" t="s">
        <v>707</v>
      </c>
      <c r="D497" s="41"/>
      <c r="E497" s="41"/>
      <c r="F497" s="41"/>
      <c r="G497" s="44"/>
    </row>
    <row r="498" hidden="1">
      <c r="A498" s="22" t="s">
        <v>1214</v>
      </c>
      <c r="B498" s="39" t="s">
        <v>708</v>
      </c>
      <c r="C498" s="90"/>
      <c r="G498" s="22"/>
    </row>
    <row r="499" hidden="1">
      <c r="A499" s="22" t="s">
        <v>1215</v>
      </c>
      <c r="B499" s="39" t="s">
        <v>709</v>
      </c>
      <c r="C499" s="90"/>
      <c r="G499" s="22"/>
    </row>
    <row r="500" hidden="1">
      <c r="A500" s="22" t="s">
        <v>1216</v>
      </c>
      <c r="B500" s="39" t="s">
        <v>710</v>
      </c>
      <c r="C500" s="90"/>
      <c r="G500" s="22"/>
    </row>
    <row r="501" hidden="1">
      <c r="A501" s="22" t="s">
        <v>1217</v>
      </c>
      <c r="B501" s="39" t="s">
        <v>711</v>
      </c>
      <c r="C501" s="90"/>
      <c r="G501" s="22"/>
    </row>
    <row r="502" hidden="1">
      <c r="A502" s="22" t="s">
        <v>1218</v>
      </c>
      <c r="B502" s="39" t="s">
        <v>712</v>
      </c>
      <c r="C502" s="90"/>
      <c r="G502" s="22"/>
    </row>
    <row r="503" hidden="1">
      <c r="A503" s="22" t="s">
        <v>1219</v>
      </c>
      <c r="B503" s="39" t="s">
        <v>713</v>
      </c>
      <c r="C503" s="90"/>
      <c r="G503" s="22"/>
    </row>
    <row r="504" hidden="1">
      <c r="A504" s="22" t="s">
        <v>1220</v>
      </c>
      <c r="B504" s="39" t="s">
        <v>714</v>
      </c>
      <c r="C504" s="90"/>
      <c r="G504" s="22"/>
    </row>
    <row r="505" hidden="1">
      <c r="A505" s="22" t="s">
        <v>1221</v>
      </c>
      <c r="B505" s="39" t="s">
        <v>1152</v>
      </c>
      <c r="C505" s="90"/>
      <c r="G505" s="22"/>
    </row>
    <row r="506" hidden="1">
      <c r="A506" s="22" t="s">
        <v>1222</v>
      </c>
      <c r="B506" s="39" t="s">
        <v>1153</v>
      </c>
      <c r="C506" s="90"/>
      <c r="G506" s="22"/>
    </row>
    <row r="507" hidden="1">
      <c r="A507" s="22" t="s">
        <v>1223</v>
      </c>
      <c r="B507" s="39" t="s">
        <v>1154</v>
      </c>
      <c r="C507" s="90"/>
      <c r="G507" s="22"/>
    </row>
    <row r="508" hidden="1">
      <c r="A508" s="22" t="s">
        <v>1224</v>
      </c>
      <c r="B508" s="39" t="s">
        <v>715</v>
      </c>
      <c r="C508" s="90"/>
      <c r="G508" s="22"/>
    </row>
    <row r="509" hidden="1">
      <c r="A509" s="22" t="s">
        <v>1225</v>
      </c>
      <c r="B509" s="39" t="s">
        <v>1499</v>
      </c>
      <c r="C509" s="90"/>
      <c r="G509" s="22"/>
    </row>
    <row r="510" hidden="1">
      <c r="A510" s="22" t="s">
        <v>1226</v>
      </c>
      <c r="B510" s="39" t="s">
        <v>86</v>
      </c>
      <c r="C510" s="90"/>
      <c r="G510" s="22"/>
    </row>
    <row r="511" hidden="1" outlineLevel="1">
      <c r="A511" s="22" t="s">
        <v>1227</v>
      </c>
      <c r="B511" s="50" t="s">
        <v>1155</v>
      </c>
      <c r="C511" s="90"/>
      <c r="G511" s="22"/>
    </row>
    <row r="512" hidden="1" outlineLevel="1">
      <c r="A512" s="22" t="s">
        <v>1228</v>
      </c>
      <c r="B512" s="50" t="s">
        <v>90</v>
      </c>
      <c r="C512" s="90"/>
      <c r="G512" s="22"/>
    </row>
    <row r="513" hidden="1" outlineLevel="1">
      <c r="A513" s="22" t="s">
        <v>1229</v>
      </c>
      <c r="B513" s="50" t="s">
        <v>90</v>
      </c>
      <c r="C513" s="90"/>
      <c r="G513" s="22"/>
    </row>
    <row r="514" hidden="1" outlineLevel="1">
      <c r="A514" s="22" t="s">
        <v>1230</v>
      </c>
      <c r="B514" s="50" t="s">
        <v>90</v>
      </c>
      <c r="C514" s="90"/>
      <c r="G514" s="22"/>
    </row>
    <row r="515" hidden="1" outlineLevel="1">
      <c r="A515" s="22" t="s">
        <v>1231</v>
      </c>
      <c r="B515" s="50" t="s">
        <v>90</v>
      </c>
      <c r="C515" s="90"/>
      <c r="G515" s="22"/>
    </row>
    <row r="516" hidden="1" outlineLevel="1">
      <c r="A516" s="22" t="s">
        <v>1232</v>
      </c>
      <c r="B516" s="50" t="s">
        <v>90</v>
      </c>
      <c r="C516" s="90"/>
      <c r="G516" s="22"/>
    </row>
    <row r="517" hidden="1" outlineLevel="1">
      <c r="A517" s="22" t="s">
        <v>1233</v>
      </c>
      <c r="B517" s="50" t="s">
        <v>90</v>
      </c>
      <c r="C517" s="90"/>
      <c r="G517" s="22"/>
    </row>
    <row r="518" hidden="1" outlineLevel="1">
      <c r="A518" s="22" t="s">
        <v>1234</v>
      </c>
      <c r="B518" s="50" t="s">
        <v>90</v>
      </c>
      <c r="C518" s="90"/>
      <c r="G518" s="22"/>
    </row>
    <row r="519" hidden="1" outlineLevel="1">
      <c r="A519" s="22" t="s">
        <v>1235</v>
      </c>
      <c r="B519" s="50" t="s">
        <v>90</v>
      </c>
      <c r="C519" s="90"/>
      <c r="G519" s="22"/>
    </row>
    <row r="520" hidden="1" outlineLevel="1">
      <c r="A520" s="22" t="s">
        <v>1236</v>
      </c>
      <c r="B520" s="50" t="s">
        <v>90</v>
      </c>
      <c r="C520" s="90"/>
      <c r="G520" s="22"/>
    </row>
    <row r="521" hidden="1" outlineLevel="1">
      <c r="A521" s="22" t="s">
        <v>1237</v>
      </c>
      <c r="B521" s="50" t="s">
        <v>90</v>
      </c>
      <c r="C521" s="90"/>
      <c r="G521" s="22"/>
    </row>
    <row r="522" hidden="1" outlineLevel="1">
      <c r="A522" s="22" t="s">
        <v>1238</v>
      </c>
      <c r="B522" s="50" t="s">
        <v>90</v>
      </c>
      <c r="C522" s="90"/>
    </row>
    <row r="523" hidden="1" outlineLevel="1">
      <c r="A523" s="22" t="s">
        <v>1239</v>
      </c>
      <c r="B523" s="50" t="s">
        <v>90</v>
      </c>
      <c r="C523" s="90"/>
    </row>
    <row r="524" hidden="1" outlineLevel="1">
      <c r="A524" s="22" t="s">
        <v>1240</v>
      </c>
      <c r="B524" s="50" t="s">
        <v>90</v>
      </c>
      <c r="C524" s="90"/>
    </row>
    <row r="525" customFormat="1" collapsed="1">
      <c r="A525" s="98"/>
      <c r="B525" s="98" t="s">
        <v>1241</v>
      </c>
      <c r="C525" s="41" t="s">
        <v>58</v>
      </c>
      <c r="D525" s="41" t="s">
        <v>1035</v>
      </c>
      <c r="E525" s="41"/>
      <c r="F525" s="41" t="s">
        <v>423</v>
      </c>
      <c r="G525" s="41" t="s">
        <v>1037</v>
      </c>
    </row>
    <row r="526" customFormat="1" hidden="1">
      <c r="A526" s="22" t="s">
        <v>1307</v>
      </c>
      <c r="B526" s="39"/>
      <c r="C526" s="93"/>
      <c r="D526" s="94"/>
      <c r="E526" s="28"/>
      <c r="F526" s="99"/>
      <c r="G526" s="99"/>
    </row>
    <row r="527" customFormat="1" hidden="1">
      <c r="A527" s="22" t="s">
        <v>1308</v>
      </c>
      <c r="B527" s="39"/>
      <c r="C527" s="93"/>
      <c r="D527" s="94"/>
      <c r="E527" s="28"/>
      <c r="F527" s="99"/>
      <c r="G527" s="99"/>
    </row>
    <row r="528" customFormat="1" hidden="1">
      <c r="A528" s="22" t="s">
        <v>1309</v>
      </c>
      <c r="B528" s="39"/>
      <c r="C528" s="93"/>
      <c r="D528" s="94"/>
      <c r="E528" s="28"/>
      <c r="F528" s="99"/>
      <c r="G528" s="99"/>
    </row>
    <row r="529" customFormat="1" hidden="1">
      <c r="A529" s="22" t="s">
        <v>1310</v>
      </c>
      <c r="B529" s="39"/>
      <c r="C529" s="93"/>
      <c r="D529" s="94"/>
      <c r="E529" s="28"/>
      <c r="F529" s="99"/>
      <c r="G529" s="99"/>
    </row>
    <row r="530" customFormat="1" hidden="1">
      <c r="A530" s="22" t="s">
        <v>1311</v>
      </c>
      <c r="B530" s="39"/>
      <c r="C530" s="93"/>
      <c r="D530" s="94"/>
      <c r="E530" s="28"/>
      <c r="F530" s="99"/>
      <c r="G530" s="99"/>
    </row>
    <row r="531" customFormat="1" hidden="1">
      <c r="A531" s="22" t="s">
        <v>1312</v>
      </c>
      <c r="B531" s="39"/>
      <c r="C531" s="93"/>
      <c r="D531" s="94"/>
      <c r="E531" s="28"/>
      <c r="F531" s="99"/>
      <c r="G531" s="99"/>
    </row>
    <row r="532" customFormat="1" hidden="1">
      <c r="A532" s="22" t="s">
        <v>1313</v>
      </c>
      <c r="B532" s="39"/>
      <c r="C532" s="93"/>
      <c r="D532" s="94"/>
      <c r="E532" s="28"/>
      <c r="F532" s="99"/>
      <c r="G532" s="99"/>
    </row>
    <row r="533" customFormat="1" hidden="1">
      <c r="A533" s="22" t="s">
        <v>1314</v>
      </c>
      <c r="B533" s="39"/>
      <c r="C533" s="93"/>
      <c r="D533" s="94"/>
      <c r="E533" s="28"/>
      <c r="F533" s="99"/>
      <c r="G533" s="99"/>
    </row>
    <row r="534" customFormat="1" hidden="1">
      <c r="A534" s="22" t="s">
        <v>1315</v>
      </c>
      <c r="B534" s="39"/>
      <c r="C534" s="93"/>
      <c r="D534" s="94"/>
      <c r="E534" s="28"/>
      <c r="F534" s="99"/>
      <c r="G534" s="99"/>
    </row>
    <row r="535" customFormat="1" hidden="1">
      <c r="A535" s="22" t="s">
        <v>1316</v>
      </c>
      <c r="B535" s="39"/>
      <c r="C535" s="93"/>
      <c r="D535" s="94"/>
      <c r="E535" s="28"/>
      <c r="F535" s="99"/>
      <c r="G535" s="99"/>
    </row>
    <row r="536" customFormat="1" hidden="1">
      <c r="A536" s="22" t="s">
        <v>1317</v>
      </c>
      <c r="B536" s="39"/>
      <c r="C536" s="93"/>
      <c r="D536" s="94"/>
      <c r="E536" s="28"/>
      <c r="F536" s="99"/>
      <c r="G536" s="99"/>
    </row>
    <row r="537" customFormat="1" hidden="1">
      <c r="A537" s="22" t="s">
        <v>1318</v>
      </c>
      <c r="B537" s="39"/>
      <c r="C537" s="93"/>
      <c r="D537" s="94"/>
      <c r="E537" s="28"/>
      <c r="F537" s="99"/>
      <c r="G537" s="99"/>
    </row>
    <row r="538" customFormat="1" hidden="1">
      <c r="A538" s="22" t="s">
        <v>1319</v>
      </c>
      <c r="B538" s="39"/>
      <c r="C538" s="93"/>
      <c r="D538" s="94"/>
      <c r="E538" s="28"/>
      <c r="F538" s="99"/>
      <c r="G538" s="99"/>
    </row>
    <row r="539" customFormat="1" hidden="1">
      <c r="A539" s="22" t="s">
        <v>1320</v>
      </c>
      <c r="B539" s="39"/>
      <c r="C539" s="93"/>
      <c r="D539" s="94"/>
      <c r="E539" s="28"/>
      <c r="F539" s="99"/>
      <c r="G539" s="99"/>
    </row>
    <row r="540" customFormat="1" hidden="1">
      <c r="A540" s="22" t="s">
        <v>1321</v>
      </c>
      <c r="B540" s="39"/>
      <c r="C540" s="93"/>
      <c r="D540" s="94"/>
      <c r="E540" s="28"/>
      <c r="F540" s="99"/>
      <c r="G540" s="99"/>
    </row>
    <row r="541" customFormat="1" hidden="1">
      <c r="A541" s="22" t="s">
        <v>1322</v>
      </c>
      <c r="B541" s="39"/>
      <c r="C541" s="93"/>
      <c r="D541" s="94"/>
      <c r="E541" s="28"/>
      <c r="F541" s="99"/>
      <c r="G541" s="99"/>
    </row>
    <row r="542" customFormat="1" hidden="1">
      <c r="A542" s="22" t="s">
        <v>1323</v>
      </c>
      <c r="B542" s="39"/>
      <c r="C542" s="93"/>
      <c r="D542" s="94"/>
      <c r="E542" s="28"/>
      <c r="F542" s="99"/>
      <c r="G542" s="99"/>
    </row>
    <row r="543" customFormat="1" hidden="1">
      <c r="A543" s="22" t="s">
        <v>1324</v>
      </c>
      <c r="B543" s="39" t="s">
        <v>1077</v>
      </c>
      <c r="C543" s="93"/>
      <c r="D543" s="94"/>
      <c r="E543" s="28"/>
      <c r="F543" s="99"/>
      <c r="G543" s="99"/>
    </row>
    <row r="544" customFormat="1">
      <c r="A544" s="22" t="s">
        <v>1325</v>
      </c>
      <c r="B544" s="39" t="s">
        <v>88</v>
      </c>
      <c r="C544" s="93">
        <f>SUM(C526:C543)</f>
        <v>0</v>
      </c>
      <c r="D544" s="94">
        <f>SUM(D526:D543)</f>
        <v>0</v>
      </c>
      <c r="E544" s="28"/>
      <c r="F544" s="90">
        <f>SUM(F526:F543)</f>
        <v>0</v>
      </c>
      <c r="G544" s="90">
        <f>SUM(G526:G543)</f>
        <v>0</v>
      </c>
    </row>
    <row r="545" customFormat="1" hidden="1">
      <c r="A545" s="22" t="s">
        <v>1326</v>
      </c>
      <c r="B545" s="39"/>
      <c r="C545" s="22"/>
      <c r="D545" s="22"/>
      <c r="E545" s="28"/>
      <c r="F545" s="28"/>
      <c r="G545" s="28"/>
    </row>
    <row r="546" customFormat="1" hidden="1">
      <c r="A546" s="22" t="s">
        <v>1327</v>
      </c>
      <c r="B546" s="39"/>
      <c r="C546" s="22"/>
      <c r="D546" s="22"/>
      <c r="E546" s="28"/>
      <c r="F546" s="28"/>
      <c r="G546" s="28"/>
    </row>
    <row r="547" customFormat="1" hidden="1">
      <c r="A547" s="22" t="s">
        <v>1328</v>
      </c>
      <c r="B547" s="39"/>
      <c r="C547" s="22"/>
      <c r="D547" s="22"/>
      <c r="E547" s="28"/>
      <c r="F547" s="28"/>
      <c r="G547" s="28"/>
    </row>
    <row r="548" customFormat="1">
      <c r="A548" s="98"/>
      <c r="B548" s="98" t="s">
        <v>1242</v>
      </c>
      <c r="C548" s="41" t="s">
        <v>58</v>
      </c>
      <c r="D548" s="41" t="s">
        <v>1035</v>
      </c>
      <c r="E548" s="41"/>
      <c r="F548" s="41" t="s">
        <v>423</v>
      </c>
      <c r="G548" s="41" t="s">
        <v>1037</v>
      </c>
    </row>
    <row r="549" customFormat="1" hidden="1">
      <c r="A549" s="22" t="s">
        <v>1329</v>
      </c>
      <c r="B549" s="39"/>
      <c r="C549" s="93"/>
      <c r="D549" s="94"/>
      <c r="E549" s="28"/>
      <c r="F549" s="99"/>
      <c r="G549" s="99"/>
    </row>
    <row r="550" customFormat="1" hidden="1">
      <c r="A550" s="22" t="s">
        <v>1330</v>
      </c>
      <c r="B550" s="39"/>
      <c r="C550" s="93"/>
      <c r="D550" s="94"/>
      <c r="E550" s="28"/>
      <c r="F550" s="99"/>
      <c r="G550" s="99"/>
    </row>
    <row r="551" customFormat="1" hidden="1">
      <c r="A551" s="22" t="s">
        <v>1331</v>
      </c>
      <c r="B551" s="39"/>
      <c r="C551" s="93"/>
      <c r="D551" s="94"/>
      <c r="E551" s="28"/>
      <c r="F551" s="99"/>
      <c r="G551" s="99"/>
    </row>
    <row r="552" customFormat="1" hidden="1">
      <c r="A552" s="22" t="s">
        <v>1332</v>
      </c>
      <c r="B552" s="39"/>
      <c r="C552" s="93"/>
      <c r="D552" s="94"/>
      <c r="E552" s="28"/>
      <c r="F552" s="99"/>
      <c r="G552" s="99"/>
    </row>
    <row r="553" customFormat="1" hidden="1">
      <c r="A553" s="22" t="s">
        <v>1333</v>
      </c>
      <c r="B553" s="39"/>
      <c r="C553" s="93"/>
      <c r="D553" s="94"/>
      <c r="E553" s="28"/>
      <c r="F553" s="99"/>
      <c r="G553" s="99"/>
    </row>
    <row r="554" customFormat="1" hidden="1">
      <c r="A554" s="22" t="s">
        <v>1334</v>
      </c>
      <c r="B554" s="39"/>
      <c r="C554" s="93"/>
      <c r="D554" s="94"/>
      <c r="E554" s="28"/>
      <c r="F554" s="99"/>
      <c r="G554" s="99"/>
    </row>
    <row r="555" customFormat="1" hidden="1">
      <c r="A555" s="22" t="s">
        <v>1335</v>
      </c>
      <c r="B555" s="39"/>
      <c r="C555" s="93"/>
      <c r="D555" s="94"/>
      <c r="E555" s="28"/>
      <c r="F555" s="99"/>
      <c r="G555" s="99"/>
    </row>
    <row r="556" customFormat="1" hidden="1">
      <c r="A556" s="22" t="s">
        <v>1336</v>
      </c>
      <c r="B556" s="39"/>
      <c r="C556" s="93"/>
      <c r="D556" s="94"/>
      <c r="E556" s="28"/>
      <c r="F556" s="99"/>
      <c r="G556" s="99"/>
    </row>
    <row r="557" customFormat="1" hidden="1">
      <c r="A557" s="22" t="s">
        <v>1337</v>
      </c>
      <c r="B557" s="39"/>
      <c r="C557" s="93"/>
      <c r="D557" s="94"/>
      <c r="E557" s="28"/>
      <c r="F557" s="99"/>
      <c r="G557" s="99"/>
    </row>
    <row r="558" customFormat="1" hidden="1">
      <c r="A558" s="22" t="s">
        <v>1338</v>
      </c>
      <c r="B558" s="39"/>
      <c r="C558" s="93"/>
      <c r="D558" s="94"/>
      <c r="E558" s="28"/>
      <c r="F558" s="99"/>
      <c r="G558" s="99"/>
    </row>
    <row r="559" customFormat="1" hidden="1">
      <c r="A559" s="22" t="s">
        <v>1339</v>
      </c>
      <c r="B559" s="39"/>
      <c r="C559" s="93"/>
      <c r="D559" s="94"/>
      <c r="E559" s="28"/>
      <c r="F559" s="99"/>
      <c r="G559" s="99"/>
    </row>
    <row r="560" customFormat="1" hidden="1">
      <c r="A560" s="22" t="s">
        <v>1340</v>
      </c>
      <c r="B560" s="39"/>
      <c r="C560" s="93"/>
      <c r="D560" s="94"/>
      <c r="E560" s="28"/>
      <c r="F560" s="99"/>
      <c r="G560" s="99"/>
    </row>
    <row r="561" customFormat="1" hidden="1">
      <c r="A561" s="22" t="s">
        <v>1341</v>
      </c>
      <c r="B561" s="39"/>
      <c r="C561" s="93"/>
      <c r="D561" s="94"/>
      <c r="E561" s="28"/>
      <c r="F561" s="99"/>
      <c r="G561" s="99"/>
    </row>
    <row r="562" customFormat="1" hidden="1">
      <c r="A562" s="22" t="s">
        <v>1342</v>
      </c>
      <c r="B562" s="39"/>
      <c r="C562" s="93"/>
      <c r="D562" s="94"/>
      <c r="E562" s="28"/>
      <c r="F562" s="99"/>
      <c r="G562" s="99"/>
    </row>
    <row r="563" customFormat="1" hidden="1">
      <c r="A563" s="22" t="s">
        <v>1343</v>
      </c>
      <c r="B563" s="39"/>
      <c r="C563" s="93"/>
      <c r="D563" s="94"/>
      <c r="E563" s="28"/>
      <c r="F563" s="99"/>
      <c r="G563" s="99"/>
    </row>
    <row r="564" customFormat="1" hidden="1">
      <c r="A564" s="22" t="s">
        <v>1344</v>
      </c>
      <c r="B564" s="39"/>
      <c r="C564" s="93"/>
      <c r="D564" s="94"/>
      <c r="E564" s="28"/>
      <c r="F564" s="99"/>
      <c r="G564" s="99"/>
    </row>
    <row r="565" customFormat="1" hidden="1">
      <c r="A565" s="22" t="s">
        <v>1345</v>
      </c>
      <c r="B565" s="39"/>
      <c r="C565" s="93"/>
      <c r="D565" s="94"/>
      <c r="E565" s="28"/>
      <c r="F565" s="99"/>
      <c r="G565" s="99"/>
    </row>
    <row r="566" customFormat="1" hidden="1">
      <c r="A566" s="22" t="s">
        <v>1346</v>
      </c>
      <c r="B566" s="39" t="s">
        <v>1077</v>
      </c>
      <c r="C566" s="93"/>
      <c r="D566" s="94"/>
      <c r="E566" s="28"/>
      <c r="F566" s="99"/>
      <c r="G566" s="99"/>
    </row>
    <row r="567" customFormat="1">
      <c r="A567" s="22" t="s">
        <v>1347</v>
      </c>
      <c r="B567" s="39" t="s">
        <v>88</v>
      </c>
      <c r="C567" s="93">
        <f>SUM(C549:C566)</f>
        <v>0</v>
      </c>
      <c r="D567" s="94">
        <f>SUM(D549:D566)</f>
        <v>0</v>
      </c>
      <c r="E567" s="28"/>
      <c r="F567" s="90">
        <f>SUM(F549:F566)</f>
        <v>0</v>
      </c>
      <c r="G567" s="90">
        <f>SUM(G549:G566)</f>
        <v>0</v>
      </c>
    </row>
    <row r="568" customFormat="1" hidden="1">
      <c r="A568" s="22" t="s">
        <v>1348</v>
      </c>
      <c r="B568" s="39"/>
      <c r="C568" s="22"/>
      <c r="D568" s="22"/>
      <c r="E568" s="28"/>
      <c r="F568" s="28"/>
      <c r="G568" s="28"/>
    </row>
    <row r="569" customFormat="1" hidden="1">
      <c r="A569" s="22" t="s">
        <v>1349</v>
      </c>
      <c r="B569" s="39"/>
      <c r="C569" s="22"/>
      <c r="D569" s="22"/>
      <c r="E569" s="28"/>
      <c r="F569" s="28"/>
      <c r="G569" s="28"/>
    </row>
    <row r="570" customFormat="1" hidden="1">
      <c r="A570" s="22" t="s">
        <v>1350</v>
      </c>
      <c r="B570" s="39"/>
      <c r="C570" s="22"/>
      <c r="D570" s="22"/>
      <c r="E570" s="28"/>
      <c r="F570" s="28"/>
      <c r="G570" s="28"/>
    </row>
    <row r="571" customFormat="1">
      <c r="A571" s="98"/>
      <c r="B571" s="98" t="s">
        <v>1243</v>
      </c>
      <c r="C571" s="41" t="s">
        <v>58</v>
      </c>
      <c r="D571" s="41" t="s">
        <v>1035</v>
      </c>
      <c r="E571" s="41"/>
      <c r="F571" s="41" t="s">
        <v>423</v>
      </c>
      <c r="G571" s="41" t="s">
        <v>1037</v>
      </c>
    </row>
    <row r="572" customFormat="1" ht="17.25" customHeight="1" hidden="1">
      <c r="A572" s="22" t="s">
        <v>1351</v>
      </c>
      <c r="B572" s="39" t="s">
        <v>1026</v>
      </c>
      <c r="C572" s="93"/>
      <c r="D572" s="94"/>
      <c r="E572" s="28"/>
      <c r="F572" s="99"/>
      <c r="G572" s="99"/>
    </row>
    <row r="573" customFormat="1" hidden="1">
      <c r="A573" s="22" t="s">
        <v>1352</v>
      </c>
      <c r="B573" s="39" t="s">
        <v>1027</v>
      </c>
      <c r="C573" s="93"/>
      <c r="D573" s="94"/>
      <c r="E573" s="28"/>
      <c r="F573" s="99"/>
      <c r="G573" s="99"/>
    </row>
    <row r="574" customFormat="1" hidden="1">
      <c r="A574" s="22" t="s">
        <v>1353</v>
      </c>
      <c r="B574" s="39" t="s">
        <v>1190</v>
      </c>
      <c r="C574" s="93"/>
      <c r="D574" s="94"/>
      <c r="E574" s="28"/>
      <c r="F574" s="99"/>
      <c r="G574" s="99"/>
    </row>
    <row r="575" customFormat="1" hidden="1">
      <c r="A575" s="22" t="s">
        <v>1354</v>
      </c>
      <c r="B575" s="39" t="s">
        <v>1028</v>
      </c>
      <c r="C575" s="93"/>
      <c r="D575" s="94"/>
      <c r="E575" s="28"/>
      <c r="F575" s="99"/>
      <c r="G575" s="99"/>
    </row>
    <row r="576" customFormat="1" hidden="1">
      <c r="A576" s="22" t="s">
        <v>1355</v>
      </c>
      <c r="B576" s="39" t="s">
        <v>1029</v>
      </c>
      <c r="C576" s="93"/>
      <c r="D576" s="94"/>
      <c r="E576" s="28"/>
      <c r="F576" s="99"/>
      <c r="G576" s="99"/>
    </row>
    <row r="577" customFormat="1" hidden="1">
      <c r="A577" s="22" t="s">
        <v>1356</v>
      </c>
      <c r="B577" s="39" t="s">
        <v>1030</v>
      </c>
      <c r="C577" s="93"/>
      <c r="D577" s="94"/>
      <c r="E577" s="28"/>
      <c r="F577" s="99"/>
      <c r="G577" s="99"/>
    </row>
    <row r="578" customFormat="1" hidden="1">
      <c r="A578" s="22" t="s">
        <v>1357</v>
      </c>
      <c r="B578" s="39" t="s">
        <v>1031</v>
      </c>
      <c r="C578" s="93"/>
      <c r="D578" s="94"/>
      <c r="E578" s="28"/>
      <c r="F578" s="99"/>
      <c r="G578" s="99"/>
    </row>
    <row r="579" customFormat="1" hidden="1">
      <c r="A579" s="22" t="s">
        <v>1358</v>
      </c>
      <c r="B579" s="39" t="s">
        <v>1032</v>
      </c>
      <c r="C579" s="93"/>
      <c r="D579" s="94"/>
      <c r="E579" s="28"/>
      <c r="F579" s="99"/>
      <c r="G579" s="99"/>
    </row>
    <row r="580" customFormat="1" hidden="1">
      <c r="A580" s="22" t="s">
        <v>1359</v>
      </c>
      <c r="B580" s="39" t="s">
        <v>1438</v>
      </c>
      <c r="C580" s="93"/>
      <c r="D580" s="22"/>
      <c r="E580" s="28"/>
      <c r="F580" s="99"/>
      <c r="G580" s="99"/>
    </row>
    <row r="581" customFormat="1" hidden="1">
      <c r="A581" s="22" t="s">
        <v>1360</v>
      </c>
      <c r="B581" s="22" t="s">
        <v>1441</v>
      </c>
      <c r="C581" s="93"/>
      <c r="D581" s="22"/>
      <c r="F581" s="99"/>
      <c r="G581" s="99"/>
    </row>
    <row r="582" customFormat="1" hidden="1">
      <c r="A582" s="22" t="s">
        <v>1361</v>
      </c>
      <c r="B582" s="22" t="s">
        <v>1439</v>
      </c>
      <c r="C582" s="93"/>
      <c r="D582" s="22"/>
      <c r="F582" s="99"/>
      <c r="G582" s="99"/>
    </row>
    <row r="583" customFormat="1" hidden="1">
      <c r="A583" s="22" t="s">
        <v>1450</v>
      </c>
      <c r="B583" s="39" t="s">
        <v>1440</v>
      </c>
      <c r="C583" s="93"/>
      <c r="D583" s="22"/>
      <c r="E583" s="28"/>
      <c r="F583" s="99"/>
      <c r="G583" s="99"/>
    </row>
    <row r="584" customFormat="1" hidden="1">
      <c r="A584" s="22" t="s">
        <v>1451</v>
      </c>
      <c r="B584" s="22" t="s">
        <v>1077</v>
      </c>
      <c r="C584" s="93"/>
      <c r="D584" s="94"/>
      <c r="E584" s="28"/>
      <c r="F584" s="99"/>
      <c r="G584" s="99"/>
    </row>
    <row r="585" customFormat="1">
      <c r="A585" s="22" t="s">
        <v>1452</v>
      </c>
      <c r="B585" s="39" t="s">
        <v>88</v>
      </c>
      <c r="C585" s="93">
        <f>SUM(C572:C584)</f>
        <v>0</v>
      </c>
      <c r="D585" s="94">
        <f>SUM(D572:D584)</f>
        <v>0</v>
      </c>
      <c r="E585" s="28"/>
      <c r="F585" s="90">
        <f>SUM(F572:F584)</f>
        <v>0</v>
      </c>
      <c r="G585" s="90">
        <f>SUM(G572:G584)</f>
        <v>0</v>
      </c>
    </row>
    <row r="586" customFormat="1" hidden="1">
      <c r="A586" s="22" t="s">
        <v>1362</v>
      </c>
      <c r="B586" s="39"/>
      <c r="C586" s="93"/>
      <c r="D586" s="94"/>
      <c r="E586" s="28"/>
      <c r="F586" s="99"/>
      <c r="G586" s="99"/>
    </row>
    <row r="587" customFormat="1" hidden="1">
      <c r="A587" s="22" t="s">
        <v>1453</v>
      </c>
      <c r="B587" s="39"/>
      <c r="C587" s="93"/>
      <c r="D587" s="94"/>
      <c r="E587" s="28"/>
      <c r="F587" s="99"/>
      <c r="G587" s="99"/>
    </row>
    <row r="588" customFormat="1" hidden="1">
      <c r="A588" s="22" t="s">
        <v>1454</v>
      </c>
      <c r="B588" s="39"/>
      <c r="C588" s="93"/>
      <c r="D588" s="94"/>
      <c r="E588" s="28"/>
      <c r="F588" s="99"/>
      <c r="G588" s="99"/>
    </row>
    <row r="589" customFormat="1" hidden="1">
      <c r="A589" s="22" t="s">
        <v>1455</v>
      </c>
      <c r="B589" s="39"/>
      <c r="C589" s="93"/>
      <c r="D589" s="94"/>
      <c r="E589" s="28"/>
      <c r="F589" s="99"/>
      <c r="G589" s="99"/>
    </row>
    <row r="590" customFormat="1" hidden="1">
      <c r="A590" s="22" t="s">
        <v>1456</v>
      </c>
      <c r="B590" s="39"/>
      <c r="C590" s="93"/>
      <c r="D590" s="94"/>
      <c r="E590" s="28"/>
      <c r="F590" s="99"/>
      <c r="G590" s="99"/>
    </row>
    <row r="591" customFormat="1" hidden="1">
      <c r="A591" s="22" t="s">
        <v>1457</v>
      </c>
      <c r="B591" s="39"/>
      <c r="C591" s="93"/>
      <c r="D591" s="94"/>
      <c r="E591" s="28"/>
      <c r="F591" s="99"/>
      <c r="G591" s="99"/>
    </row>
    <row r="592" customFormat="1" hidden="1">
      <c r="A592" s="22" t="s">
        <v>1458</v>
      </c>
    </row>
    <row r="593" customFormat="1" hidden="1">
      <c r="A593" s="22" t="s">
        <v>1459</v>
      </c>
    </row>
    <row r="594" hidden="1">
      <c r="A594" s="22" t="s">
        <v>1460</v>
      </c>
    </row>
    <row r="595" hidden="1">
      <c r="A595" s="22" t="s">
        <v>1462</v>
      </c>
    </row>
    <row r="596">
      <c r="A596" s="98"/>
      <c r="B596" s="98" t="s">
        <v>1244</v>
      </c>
      <c r="C596" s="41" t="s">
        <v>58</v>
      </c>
      <c r="D596" s="41" t="s">
        <v>1035</v>
      </c>
      <c r="E596" s="41"/>
      <c r="F596" s="41" t="s">
        <v>422</v>
      </c>
      <c r="G596" s="41" t="s">
        <v>1037</v>
      </c>
    </row>
    <row r="597" hidden="1">
      <c r="A597" s="22" t="s">
        <v>1363</v>
      </c>
      <c r="B597" s="39" t="s">
        <v>1156</v>
      </c>
      <c r="C597" s="93"/>
      <c r="D597" s="94"/>
      <c r="E597" s="28"/>
      <c r="F597" s="99"/>
      <c r="G597" s="99"/>
    </row>
    <row r="598" hidden="1">
      <c r="A598" s="22" t="s">
        <v>1364</v>
      </c>
      <c r="B598" s="111" t="s">
        <v>1157</v>
      </c>
      <c r="C598" s="93"/>
      <c r="D598" s="94"/>
      <c r="E598" s="28"/>
      <c r="F598" s="99"/>
      <c r="G598" s="99"/>
    </row>
    <row r="599" hidden="1">
      <c r="A599" s="22" t="s">
        <v>1365</v>
      </c>
      <c r="B599" s="39" t="s">
        <v>1034</v>
      </c>
      <c r="C599" s="93"/>
      <c r="D599" s="94"/>
      <c r="E599" s="28"/>
      <c r="F599" s="99"/>
      <c r="G599" s="99"/>
    </row>
    <row r="600" hidden="1">
      <c r="A600" s="22" t="s">
        <v>1366</v>
      </c>
      <c r="B600" s="22" t="s">
        <v>1077</v>
      </c>
      <c r="C600" s="93"/>
      <c r="D600" s="94"/>
      <c r="E600" s="28"/>
      <c r="F600" s="99"/>
      <c r="G600" s="99"/>
    </row>
    <row r="601">
      <c r="A601" s="22" t="s">
        <v>1367</v>
      </c>
      <c r="B601" s="39" t="s">
        <v>88</v>
      </c>
      <c r="C601" s="93">
        <f>SUM(C597:C600)</f>
        <v>0</v>
      </c>
      <c r="D601" s="94">
        <f>SUM(D597:D600)</f>
        <v>0</v>
      </c>
      <c r="E601" s="28"/>
      <c r="F601" s="90">
        <f>SUM(F597:F600)</f>
        <v>0</v>
      </c>
      <c r="G601" s="90">
        <f>SUM(G597:G600)</f>
        <v>0</v>
      </c>
    </row>
    <row r="603">
      <c r="A603" s="98"/>
      <c r="B603" s="98" t="s">
        <v>1504</v>
      </c>
      <c r="C603" s="98" t="s">
        <v>1428</v>
      </c>
      <c r="D603" s="98" t="s">
        <v>1431</v>
      </c>
      <c r="E603" s="98"/>
      <c r="F603" s="98" t="s">
        <v>1430</v>
      </c>
      <c r="G603" s="98"/>
    </row>
    <row r="604" hidden="1">
      <c r="A604" s="22" t="s">
        <v>1368</v>
      </c>
      <c r="B604" s="39" t="s">
        <v>708</v>
      </c>
      <c r="C604" s="113"/>
      <c r="D604" s="113"/>
      <c r="E604" s="123"/>
      <c r="F604" s="113"/>
      <c r="G604" s="99"/>
    </row>
    <row r="605" hidden="1">
      <c r="A605" s="22" t="s">
        <v>1369</v>
      </c>
      <c r="B605" s="39" t="s">
        <v>709</v>
      </c>
      <c r="C605" s="113"/>
      <c r="D605" s="113"/>
      <c r="E605" s="123"/>
      <c r="F605" s="113"/>
      <c r="G605" s="99"/>
    </row>
    <row r="606" hidden="1">
      <c r="A606" s="22" t="s">
        <v>1370</v>
      </c>
      <c r="B606" s="39" t="s">
        <v>710</v>
      </c>
      <c r="C606" s="113"/>
      <c r="D606" s="113"/>
      <c r="E606" s="123"/>
      <c r="F606" s="113"/>
      <c r="G606" s="99"/>
    </row>
    <row r="607" hidden="1">
      <c r="A607" s="22" t="s">
        <v>1371</v>
      </c>
      <c r="B607" s="39" t="s">
        <v>711</v>
      </c>
      <c r="C607" s="113"/>
      <c r="D607" s="113"/>
      <c r="E607" s="123"/>
      <c r="F607" s="113"/>
      <c r="G607" s="99"/>
    </row>
    <row r="608" hidden="1">
      <c r="A608" s="22" t="s">
        <v>1372</v>
      </c>
      <c r="B608" s="39" t="s">
        <v>712</v>
      </c>
      <c r="C608" s="113"/>
      <c r="D608" s="113"/>
      <c r="E608" s="123"/>
      <c r="F608" s="113"/>
      <c r="G608" s="99"/>
    </row>
    <row r="609" hidden="1">
      <c r="A609" s="22" t="s">
        <v>1373</v>
      </c>
      <c r="B609" s="39" t="s">
        <v>713</v>
      </c>
      <c r="C609" s="113"/>
      <c r="D609" s="113"/>
      <c r="E609" s="123"/>
      <c r="F609" s="113"/>
      <c r="G609" s="99"/>
    </row>
    <row r="610" hidden="1">
      <c r="A610" s="22" t="s">
        <v>1374</v>
      </c>
      <c r="B610" s="39" t="s">
        <v>714</v>
      </c>
      <c r="C610" s="113"/>
      <c r="D610" s="113"/>
      <c r="E610" s="123"/>
      <c r="F610" s="113"/>
      <c r="G610" s="99"/>
    </row>
    <row r="611" hidden="1">
      <c r="A611" s="22" t="s">
        <v>1375</v>
      </c>
      <c r="B611" s="39" t="s">
        <v>1152</v>
      </c>
      <c r="C611" s="113"/>
      <c r="D611" s="113"/>
      <c r="E611" s="123"/>
      <c r="F611" s="113"/>
      <c r="G611" s="99"/>
    </row>
    <row r="612" hidden="1">
      <c r="A612" s="22" t="s">
        <v>1376</v>
      </c>
      <c r="B612" s="39" t="s">
        <v>1153</v>
      </c>
      <c r="C612" s="113"/>
      <c r="D612" s="113"/>
      <c r="E612" s="123"/>
      <c r="F612" s="113"/>
      <c r="G612" s="99"/>
    </row>
    <row r="613" hidden="1">
      <c r="A613" s="22" t="s">
        <v>1377</v>
      </c>
      <c r="B613" s="39" t="s">
        <v>1154</v>
      </c>
      <c r="C613" s="113"/>
      <c r="D613" s="113"/>
      <c r="E613" s="123"/>
      <c r="F613" s="113"/>
      <c r="G613" s="99"/>
    </row>
    <row r="614" hidden="1">
      <c r="A614" s="22" t="s">
        <v>1378</v>
      </c>
      <c r="B614" s="39" t="s">
        <v>715</v>
      </c>
      <c r="C614" s="113"/>
      <c r="D614" s="113"/>
      <c r="E614" s="123"/>
      <c r="F614" s="113"/>
      <c r="G614" s="99"/>
    </row>
    <row r="615" hidden="1">
      <c r="A615" s="22" t="s">
        <v>1379</v>
      </c>
      <c r="B615" s="39" t="s">
        <v>1499</v>
      </c>
      <c r="C615" s="113"/>
      <c r="D615" s="113"/>
      <c r="E615" s="123"/>
      <c r="F615" s="113"/>
      <c r="G615" s="99"/>
    </row>
    <row r="616" hidden="1">
      <c r="A616" s="22" t="s">
        <v>1380</v>
      </c>
      <c r="B616" s="39" t="s">
        <v>86</v>
      </c>
      <c r="C616" s="113"/>
      <c r="D616" s="113"/>
      <c r="E616" s="123"/>
      <c r="F616" s="113"/>
      <c r="G616" s="99"/>
    </row>
    <row r="617" hidden="1">
      <c r="A617" s="22" t="s">
        <v>1381</v>
      </c>
      <c r="B617" s="39" t="s">
        <v>1077</v>
      </c>
      <c r="C617" s="113"/>
      <c r="D617" s="113"/>
      <c r="E617" s="123"/>
      <c r="F617" s="113"/>
      <c r="G617" s="99"/>
    </row>
    <row r="618">
      <c r="A618" s="22" t="s">
        <v>1382</v>
      </c>
      <c r="B618" s="39" t="s">
        <v>88</v>
      </c>
      <c r="C618" s="93">
        <f>SUM(C604:C617)</f>
        <v>0</v>
      </c>
      <c r="D618" s="93">
        <f>SUM(D604:D617)</f>
        <v>0</v>
      </c>
      <c r="E618" s="20"/>
      <c r="F618" s="93"/>
      <c r="G618" s="99"/>
    </row>
    <row r="619">
      <c r="A619" s="22" t="s">
        <v>1383</v>
      </c>
      <c r="B619" s="22" t="s">
        <v>1427</v>
      </c>
      <c r="C619"/>
      <c r="D619"/>
      <c r="E619"/>
      <c r="F619" s="113"/>
      <c r="G619" s="99"/>
    </row>
    <row r="620" hidden="1">
      <c r="A620" s="22" t="s">
        <v>1384</v>
      </c>
      <c r="B620" s="39"/>
      <c r="C620" s="93"/>
      <c r="D620" s="94"/>
      <c r="E620" s="20"/>
      <c r="F620" s="99"/>
      <c r="G620" s="99"/>
    </row>
    <row r="621" hidden="1">
      <c r="A621" s="22" t="s">
        <v>1385</v>
      </c>
      <c r="B621" s="39"/>
      <c r="C621" s="93"/>
      <c r="D621" s="94"/>
      <c r="E621" s="20"/>
      <c r="F621" s="99"/>
      <c r="G621" s="99"/>
    </row>
    <row r="622" hidden="1">
      <c r="A622" s="22" t="s">
        <v>1386</v>
      </c>
      <c r="B622" s="39"/>
      <c r="C622" s="93"/>
      <c r="D622" s="94"/>
      <c r="E622" s="20"/>
      <c r="F622" s="99"/>
      <c r="G622" s="99"/>
    </row>
  </sheetData>
  <hyperlinks>
    <hyperlink ref="B6" location="'B1. HTT Mortgage Assets'!B10" display="7. Mortgage Assets"/>
    <hyperlink ref="B7" location="'B1. HTT Mortgage Assets'!B166" display="7.A Residential Cover Pool"/>
    <hyperlink ref="B8" location="'B1. HTT Mortgage Assets'!B267" display="7.B Commercial Cover Pool"/>
    <hyperlink ref="B149" location="'2. Harmonised Glossary'!A9" display="Breakdown by Interest Rate"/>
    <hyperlink ref="B11" location="'2. Harmonised Glossary'!A12" display="Property Type Information"/>
    <hyperlink ref="B215" location="'C. HTT Harmonised Glossary'!B13" display="11. Loan to Value (LTV) Information - UNINDEXED"/>
    <hyperlink ref="B237" location="'C. HTT Harmonised Glossary'!B16" display="12. Loan to Value (LTV) Information - INDEXED "/>
    <hyperlink ref="B179" location="'C. HTT Harmonised Glossary'!B19" display="9. Non-Performing Loans (NPLs)"/>
  </hyperlinks>
  <pageMargins left="0.708661417322835" right="0.708661417322835" top="0.748031496062992" bottom="0.748031496062992" header="0.31496062992126" footer="0.31496062992126"/>
  <pageSetup paperSize="9" scale="50" fitToHeight="0" orientation="landscape" r:id="flId1"/>
  <headerFooter>
    <oddHeader>&amp;R&amp;G</oddHeader>
  </headerFooter>
  <legacyDrawingHF r:id="flId2"/>
</worksheet>
</file>

<file path=xl/worksheets/sheet5.xml><?xml version="1.0" encoding="utf-8"?>
<worksheet xmlns:r="http://schemas.openxmlformats.org/officeDocument/2006/relationships" xmlns="http://schemas.openxmlformats.org/spreadsheetml/2006/main">
  <sheetPr>
    <tabColor rgb="FFE36E00"/>
  </sheetPr>
  <dimension ref="A1:G179"/>
  <sheetViews>
    <sheetView topLeftCell="A1" zoomScale="75" zoomScaleNormal="75" workbookViewId="0"/>
  </sheetViews>
  <sheetFormatPr defaultColWidth="0" defaultRowHeight="15" zeroHeight="1"/>
  <cols>
    <col min="1" max="1" width="12.140625" customWidth="1"/>
    <col min="2" max="2" width="60.7109375" customWidth="1"/>
    <col min="3" max="4" width="40.7109375" customWidth="1"/>
    <col min="5" max="5" width="7.28515625" customWidth="1"/>
    <col min="6" max="7" width="40.7109375" customWidth="1"/>
    <col min="8" max="16384" width="0" hidden="1"/>
  </cols>
  <sheetData>
    <row r="1" ht="31.5">
      <c r="A1" s="19" t="s">
        <v>2273</v>
      </c>
      <c r="B1" s="19"/>
      <c r="C1" s="20"/>
      <c r="D1" s="20"/>
      <c r="E1" s="20"/>
      <c r="F1" s="128" t="s">
        <v>1518</v>
      </c>
      <c r="G1" s="20"/>
    </row>
    <row r="2" ht="15.75" thickBot="1">
      <c r="A2" s="20"/>
      <c r="B2" s="20"/>
      <c r="C2" s="20"/>
      <c r="D2" s="20"/>
      <c r="E2" s="20"/>
      <c r="F2" s="20"/>
      <c r="G2" s="20"/>
    </row>
    <row r="3" ht="19.5" thickBot="1">
      <c r="A3" s="23"/>
      <c r="B3" s="24" t="s">
        <v>22</v>
      </c>
      <c r="C3" s="25"/>
      <c r="D3" s="23"/>
      <c r="E3" s="23"/>
      <c r="F3" s="23"/>
      <c r="G3" s="23"/>
    </row>
    <row r="4" ht="15.75" thickBot="1">
      <c r="A4" s="22"/>
      <c r="B4" s="22"/>
      <c r="C4" s="22"/>
      <c r="D4" s="22"/>
      <c r="E4" s="22"/>
      <c r="F4" s="22"/>
      <c r="G4" s="20"/>
    </row>
    <row r="5" ht="18.75">
      <c r="A5" s="22"/>
      <c r="B5" s="27" t="s">
        <v>2274</v>
      </c>
      <c r="C5" s="26"/>
      <c r="D5" s="22"/>
      <c r="E5" s="28"/>
      <c r="F5" s="28"/>
      <c r="G5" s="20"/>
    </row>
    <row r="6" ht="15.75" thickBot="1">
      <c r="A6" s="22"/>
      <c r="B6" s="31" t="s">
        <v>2275</v>
      </c>
      <c r="C6" s="22"/>
      <c r="D6" s="22"/>
      <c r="E6" s="22"/>
      <c r="F6" s="22"/>
      <c r="G6" s="20"/>
    </row>
    <row r="7">
      <c r="A7" s="22"/>
      <c r="B7" s="155"/>
      <c r="C7" s="22"/>
      <c r="D7" s="22"/>
      <c r="E7" s="22"/>
      <c r="F7" s="22"/>
      <c r="G7" s="20"/>
    </row>
    <row r="8" ht="37.5">
      <c r="A8" s="33" t="s">
        <v>30</v>
      </c>
      <c r="B8" s="33" t="s">
        <v>2275</v>
      </c>
      <c r="C8" s="34"/>
      <c r="D8" s="34"/>
      <c r="E8" s="34"/>
      <c r="F8" s="34"/>
      <c r="G8" s="35"/>
    </row>
    <row r="9">
      <c r="A9" s="41"/>
      <c r="B9" s="42" t="s">
        <v>1621</v>
      </c>
      <c r="C9" s="41"/>
      <c r="D9" s="41"/>
      <c r="E9" s="41"/>
      <c r="F9" s="44"/>
      <c r="G9" s="44"/>
    </row>
    <row r="10">
      <c r="A10" s="22" t="s">
        <v>2276</v>
      </c>
      <c r="B10" s="22" t="s">
        <v>2277</v>
      </c>
      <c r="C10" s="94"/>
      <c r="D10" s="22"/>
      <c r="E10" s="39"/>
      <c r="F10" s="39"/>
      <c r="G10" s="20"/>
    </row>
    <row r="11">
      <c r="A11" s="22" t="s">
        <v>2278</v>
      </c>
      <c r="B11" s="50" t="s">
        <v>416</v>
      </c>
      <c r="C11" s="94"/>
      <c r="D11" s="22"/>
      <c r="E11" s="39"/>
      <c r="F11" s="39"/>
      <c r="G11" s="20"/>
    </row>
    <row r="12">
      <c r="A12" s="22" t="s">
        <v>2279</v>
      </c>
      <c r="B12" s="50" t="s">
        <v>418</v>
      </c>
      <c r="C12" s="94"/>
      <c r="D12" s="22"/>
      <c r="E12" s="39"/>
      <c r="F12" s="39"/>
      <c r="G12" s="20"/>
    </row>
    <row r="13">
      <c r="A13" s="22" t="s">
        <v>2280</v>
      </c>
      <c r="B13" s="22"/>
      <c r="C13" s="22"/>
      <c r="D13" s="22"/>
      <c r="E13" s="39"/>
      <c r="F13" s="39"/>
      <c r="G13" s="20"/>
    </row>
    <row r="14">
      <c r="A14" s="22" t="s">
        <v>2281</v>
      </c>
      <c r="B14" s="22"/>
      <c r="C14" s="22"/>
      <c r="D14" s="22"/>
      <c r="E14" s="39"/>
      <c r="F14" s="39"/>
      <c r="G14" s="20"/>
    </row>
    <row r="15">
      <c r="A15" s="22" t="s">
        <v>2282</v>
      </c>
      <c r="B15" s="22"/>
      <c r="C15" s="22"/>
      <c r="D15" s="22"/>
      <c r="E15" s="39"/>
      <c r="F15" s="39"/>
      <c r="G15" s="20"/>
    </row>
    <row r="16">
      <c r="A16" s="22" t="s">
        <v>2283</v>
      </c>
      <c r="B16" s="22"/>
      <c r="C16" s="22"/>
      <c r="D16" s="22"/>
      <c r="E16" s="39"/>
      <c r="F16" s="39"/>
      <c r="G16" s="20"/>
    </row>
    <row r="17">
      <c r="A17" s="22" t="s">
        <v>2284</v>
      </c>
      <c r="B17" s="22"/>
      <c r="C17" s="22"/>
      <c r="D17" s="22"/>
      <c r="E17" s="39"/>
      <c r="F17" s="39"/>
      <c r="G17" s="20"/>
    </row>
    <row r="18">
      <c r="A18" s="41"/>
      <c r="B18" s="41" t="s">
        <v>2285</v>
      </c>
      <c r="C18" s="41" t="s">
        <v>588</v>
      </c>
      <c r="D18" s="41" t="s">
        <v>2286</v>
      </c>
      <c r="E18" s="41"/>
      <c r="F18" s="41" t="s">
        <v>1632</v>
      </c>
      <c r="G18" s="41" t="s">
        <v>2287</v>
      </c>
    </row>
    <row r="19">
      <c r="A19" s="22" t="s">
        <v>2288</v>
      </c>
      <c r="B19" s="22" t="s">
        <v>2289</v>
      </c>
      <c r="C19" s="93"/>
      <c r="D19" s="36"/>
      <c r="E19" s="36"/>
      <c r="F19" s="53"/>
      <c r="G19" s="53"/>
    </row>
    <row r="20">
      <c r="A20" s="36"/>
      <c r="B20" s="64"/>
      <c r="C20" s="36"/>
      <c r="D20" s="36"/>
      <c r="E20" s="36"/>
      <c r="F20" s="53"/>
      <c r="G20" s="53"/>
    </row>
    <row r="21">
      <c r="A21" s="22"/>
      <c r="B21" s="22" t="s">
        <v>593</v>
      </c>
      <c r="C21" s="36"/>
      <c r="D21" s="36"/>
      <c r="E21" s="36"/>
      <c r="F21" s="53"/>
      <c r="G21" s="53"/>
    </row>
    <row r="22">
      <c r="A22" s="22" t="s">
        <v>2290</v>
      </c>
      <c r="B22" s="39"/>
      <c r="C22" s="93"/>
      <c r="D22" s="94"/>
      <c r="E22" s="39"/>
      <c r="F22" s="99"/>
      <c r="G22" s="99"/>
    </row>
    <row r="23">
      <c r="A23" s="22" t="s">
        <v>2291</v>
      </c>
      <c r="B23" s="39"/>
      <c r="C23" s="93"/>
      <c r="D23" s="94"/>
      <c r="E23" s="39"/>
      <c r="F23" s="99"/>
      <c r="G23" s="99"/>
    </row>
    <row r="24">
      <c r="A24" s="22" t="s">
        <v>2292</v>
      </c>
      <c r="B24" s="39"/>
      <c r="C24" s="93"/>
      <c r="D24" s="94"/>
      <c r="E24" s="22"/>
      <c r="F24" s="99"/>
      <c r="G24" s="99"/>
    </row>
    <row r="25">
      <c r="A25" s="22" t="s">
        <v>2293</v>
      </c>
      <c r="B25" s="39"/>
      <c r="C25" s="93"/>
      <c r="D25" s="94"/>
      <c r="E25" s="57"/>
      <c r="F25" s="99"/>
      <c r="G25" s="99"/>
    </row>
    <row r="26">
      <c r="A26" s="22" t="s">
        <v>2294</v>
      </c>
      <c r="B26" s="39"/>
      <c r="C26" s="93"/>
      <c r="D26" s="94"/>
      <c r="E26" s="57"/>
      <c r="F26" s="99"/>
      <c r="G26" s="99"/>
    </row>
    <row r="27">
      <c r="A27" s="22" t="s">
        <v>2295</v>
      </c>
      <c r="B27" s="39"/>
      <c r="C27" s="93"/>
      <c r="D27" s="94"/>
      <c r="E27" s="57"/>
      <c r="F27" s="99"/>
      <c r="G27" s="99"/>
    </row>
    <row r="28">
      <c r="A28" s="22" t="s">
        <v>2296</v>
      </c>
      <c r="B28" s="39"/>
      <c r="C28" s="93"/>
      <c r="D28" s="94"/>
      <c r="E28" s="57"/>
      <c r="F28" s="99"/>
      <c r="G28" s="99"/>
    </row>
    <row r="29">
      <c r="A29" s="22" t="s">
        <v>2297</v>
      </c>
      <c r="B29" s="39"/>
      <c r="C29" s="93"/>
      <c r="D29" s="94"/>
      <c r="E29" s="57"/>
      <c r="F29" s="99"/>
      <c r="G29" s="99"/>
    </row>
    <row r="30">
      <c r="A30" s="22" t="s">
        <v>2298</v>
      </c>
      <c r="B30" s="39"/>
      <c r="C30" s="93"/>
      <c r="D30" s="94"/>
      <c r="E30" s="57"/>
      <c r="F30" s="99"/>
      <c r="G30" s="99"/>
    </row>
    <row r="31">
      <c r="A31" s="22" t="s">
        <v>2299</v>
      </c>
      <c r="B31" s="39"/>
      <c r="C31" s="93"/>
      <c r="D31" s="94"/>
      <c r="E31" s="57"/>
      <c r="F31" s="99"/>
      <c r="G31" s="99"/>
    </row>
    <row r="32">
      <c r="A32" s="22" t="s">
        <v>2300</v>
      </c>
      <c r="B32" s="39"/>
      <c r="C32" s="93"/>
      <c r="D32" s="94"/>
      <c r="E32" s="57"/>
      <c r="F32" s="99"/>
      <c r="G32" s="99"/>
    </row>
    <row r="33">
      <c r="A33" s="22" t="s">
        <v>2301</v>
      </c>
      <c r="B33" s="39"/>
      <c r="C33" s="93"/>
      <c r="D33" s="94"/>
      <c r="E33" s="57"/>
      <c r="F33" s="99"/>
      <c r="G33" s="99"/>
    </row>
    <row r="34">
      <c r="A34" s="22" t="s">
        <v>2302</v>
      </c>
      <c r="B34" s="39"/>
      <c r="C34" s="93"/>
      <c r="D34" s="94"/>
      <c r="E34" s="57"/>
      <c r="F34" s="99"/>
      <c r="G34" s="99"/>
    </row>
    <row r="35">
      <c r="A35" s="22" t="s">
        <v>2303</v>
      </c>
      <c r="B35" s="39"/>
      <c r="C35" s="93"/>
      <c r="D35" s="94"/>
      <c r="E35" s="57"/>
      <c r="F35" s="99"/>
      <c r="G35" s="99"/>
    </row>
    <row r="36">
      <c r="A36" s="22" t="s">
        <v>2304</v>
      </c>
      <c r="B36" s="39"/>
      <c r="C36" s="93"/>
      <c r="D36" s="94"/>
      <c r="E36" s="57"/>
      <c r="F36" s="99"/>
      <c r="G36" s="99"/>
    </row>
    <row r="37">
      <c r="A37" s="22" t="s">
        <v>2305</v>
      </c>
      <c r="B37" s="48" t="s">
        <v>88</v>
      </c>
      <c r="C37" s="95">
        <f>SUM(C22:C36)</f>
        <v>0</v>
      </c>
      <c r="D37" s="46">
        <f>SUM(D22:D36)</f>
        <v>0</v>
      </c>
      <c r="E37" s="57"/>
      <c r="F37" s="100">
        <f>SUM(F22:F36)</f>
        <v>0</v>
      </c>
      <c r="G37" s="100">
        <f>SUM(G22:G36)</f>
        <v>0</v>
      </c>
    </row>
    <row r="38">
      <c r="A38" s="41"/>
      <c r="B38" s="42" t="s">
        <v>2306</v>
      </c>
      <c r="C38" s="41" t="s">
        <v>58</v>
      </c>
      <c r="D38" s="41"/>
      <c r="E38" s="43"/>
      <c r="F38" s="41" t="s">
        <v>1632</v>
      </c>
      <c r="G38" s="41"/>
    </row>
    <row r="39">
      <c r="A39" s="22" t="s">
        <v>2307</v>
      </c>
      <c r="B39" s="39" t="s">
        <v>2308</v>
      </c>
      <c r="C39" s="93"/>
      <c r="D39" s="22"/>
      <c r="E39" s="156"/>
      <c r="F39" s="99"/>
      <c r="G39" s="46"/>
    </row>
    <row r="40">
      <c r="A40" s="22" t="s">
        <v>2309</v>
      </c>
      <c r="B40" s="39" t="s">
        <v>2310</v>
      </c>
      <c r="C40" s="93"/>
      <c r="D40" s="22"/>
      <c r="E40" s="156"/>
      <c r="F40" s="99"/>
      <c r="G40" s="46"/>
    </row>
    <row r="41">
      <c r="A41" s="22" t="s">
        <v>2311</v>
      </c>
      <c r="B41" s="39" t="s">
        <v>86</v>
      </c>
      <c r="C41" s="93"/>
      <c r="D41" s="22"/>
      <c r="E41" s="57"/>
      <c r="F41" s="99"/>
      <c r="G41" s="46"/>
    </row>
    <row r="42">
      <c r="A42" s="22" t="s">
        <v>2312</v>
      </c>
      <c r="B42" s="48" t="s">
        <v>88</v>
      </c>
      <c r="C42" s="95">
        <f>SUM(C39:C41)</f>
        <v>0</v>
      </c>
      <c r="D42" s="39"/>
      <c r="E42" s="57"/>
      <c r="F42" s="100">
        <f>SUM(F39:F41)</f>
        <v>0</v>
      </c>
      <c r="G42" s="46"/>
    </row>
    <row r="43">
      <c r="A43" s="22" t="s">
        <v>2313</v>
      </c>
      <c r="B43" s="48"/>
      <c r="C43" s="39"/>
      <c r="D43" s="39"/>
      <c r="E43" s="57"/>
      <c r="F43" s="49"/>
      <c r="G43" s="46"/>
    </row>
    <row r="44">
      <c r="A44" s="22" t="s">
        <v>2314</v>
      </c>
      <c r="B44" s="48"/>
      <c r="C44" s="39"/>
      <c r="D44" s="39"/>
      <c r="E44" s="57"/>
      <c r="F44" s="49"/>
      <c r="G44" s="46"/>
    </row>
    <row r="45">
      <c r="A45" s="22" t="s">
        <v>2315</v>
      </c>
      <c r="B45" s="39"/>
      <c r="C45" s="22"/>
      <c r="D45" s="22"/>
      <c r="E45" s="57"/>
      <c r="F45" s="47"/>
      <c r="G45" s="46"/>
    </row>
    <row r="46">
      <c r="A46" s="22" t="s">
        <v>2316</v>
      </c>
      <c r="B46" s="39"/>
      <c r="C46" s="22"/>
      <c r="D46" s="22"/>
      <c r="E46" s="57"/>
      <c r="F46" s="47"/>
      <c r="G46" s="46"/>
    </row>
    <row r="47">
      <c r="A47" s="22" t="s">
        <v>2317</v>
      </c>
      <c r="B47" s="39"/>
      <c r="C47" s="22"/>
      <c r="D47" s="22"/>
      <c r="E47" s="57"/>
      <c r="F47" s="47"/>
      <c r="G47" s="46"/>
    </row>
    <row r="48">
      <c r="A48" s="41"/>
      <c r="B48" s="42" t="s">
        <v>432</v>
      </c>
      <c r="C48" s="41" t="s">
        <v>1632</v>
      </c>
      <c r="D48" s="41"/>
      <c r="E48" s="43"/>
      <c r="F48" s="44"/>
      <c r="G48" s="44"/>
    </row>
    <row r="49">
      <c r="A49" s="22" t="s">
        <v>2318</v>
      </c>
      <c r="B49" s="63" t="s">
        <v>434</v>
      </c>
      <c r="C49" s="92">
        <f>SUM(C50:C76)</f>
        <v>0</v>
      </c>
      <c r="D49" s="22"/>
      <c r="E49" s="22"/>
      <c r="F49" s="22"/>
      <c r="G49" s="22"/>
    </row>
    <row r="50">
      <c r="A50" s="22" t="s">
        <v>2319</v>
      </c>
      <c r="B50" s="22" t="s">
        <v>436</v>
      </c>
      <c r="C50" s="92"/>
      <c r="D50" s="22"/>
      <c r="E50" s="22"/>
      <c r="F50" s="22"/>
      <c r="G50" s="22"/>
    </row>
    <row r="51">
      <c r="A51" s="22" t="s">
        <v>2320</v>
      </c>
      <c r="B51" s="22" t="s">
        <v>438</v>
      </c>
      <c r="C51" s="92"/>
      <c r="D51" s="22"/>
      <c r="E51" s="22"/>
      <c r="F51" s="22"/>
      <c r="G51" s="22"/>
    </row>
    <row r="52">
      <c r="A52" s="22" t="s">
        <v>2321</v>
      </c>
      <c r="B52" s="22" t="s">
        <v>440</v>
      </c>
      <c r="C52" s="92"/>
      <c r="D52" s="22"/>
      <c r="E52" s="22"/>
      <c r="F52" s="22"/>
      <c r="G52" s="22"/>
    </row>
    <row r="53">
      <c r="A53" s="22" t="s">
        <v>2322</v>
      </c>
      <c r="B53" s="22" t="s">
        <v>442</v>
      </c>
      <c r="C53" s="92"/>
      <c r="D53" s="22"/>
      <c r="E53" s="22"/>
      <c r="F53" s="22"/>
      <c r="G53" s="22"/>
    </row>
    <row r="54">
      <c r="A54" s="22" t="s">
        <v>2323</v>
      </c>
      <c r="B54" s="22" t="s">
        <v>444</v>
      </c>
      <c r="C54" s="92"/>
      <c r="D54" s="22"/>
      <c r="E54" s="22"/>
      <c r="F54" s="22"/>
      <c r="G54" s="22"/>
    </row>
    <row r="55">
      <c r="A55" s="22" t="s">
        <v>2324</v>
      </c>
      <c r="B55" s="22" t="s">
        <v>1184</v>
      </c>
      <c r="C55" s="92"/>
      <c r="D55" s="22"/>
      <c r="E55" s="22"/>
      <c r="F55" s="22"/>
      <c r="G55" s="22"/>
    </row>
    <row r="56">
      <c r="A56" s="22" t="s">
        <v>2325</v>
      </c>
      <c r="B56" s="22" t="s">
        <v>447</v>
      </c>
      <c r="C56" s="92"/>
      <c r="D56" s="22"/>
      <c r="E56" s="22"/>
      <c r="F56" s="22"/>
      <c r="G56" s="22"/>
    </row>
    <row r="57">
      <c r="A57" s="22" t="s">
        <v>2326</v>
      </c>
      <c r="B57" s="22" t="s">
        <v>449</v>
      </c>
      <c r="C57" s="92"/>
      <c r="D57" s="22"/>
      <c r="E57" s="22"/>
      <c r="F57" s="22"/>
      <c r="G57" s="22"/>
    </row>
    <row r="58">
      <c r="A58" s="22" t="s">
        <v>2327</v>
      </c>
      <c r="B58" s="22" t="s">
        <v>451</v>
      </c>
      <c r="C58" s="92"/>
      <c r="D58" s="22"/>
      <c r="E58" s="22"/>
      <c r="F58" s="22"/>
      <c r="G58" s="22"/>
    </row>
    <row r="59">
      <c r="A59" s="22" t="s">
        <v>2328</v>
      </c>
      <c r="B59" s="22" t="s">
        <v>453</v>
      </c>
      <c r="C59" s="92"/>
      <c r="D59" s="22"/>
      <c r="E59" s="22"/>
      <c r="F59" s="22"/>
      <c r="G59" s="22"/>
    </row>
    <row r="60">
      <c r="A60" s="22" t="s">
        <v>2329</v>
      </c>
      <c r="B60" s="22" t="s">
        <v>455</v>
      </c>
      <c r="C60" s="92"/>
      <c r="D60" s="22"/>
      <c r="E60" s="22"/>
      <c r="F60" s="22"/>
      <c r="G60" s="22"/>
    </row>
    <row r="61">
      <c r="A61" s="22" t="s">
        <v>2330</v>
      </c>
      <c r="B61" s="22" t="s">
        <v>457</v>
      </c>
      <c r="C61" s="92"/>
      <c r="D61" s="22"/>
      <c r="E61" s="22"/>
      <c r="F61" s="22"/>
      <c r="G61" s="22"/>
    </row>
    <row r="62">
      <c r="A62" s="22" t="s">
        <v>2331</v>
      </c>
      <c r="B62" s="22" t="s">
        <v>459</v>
      </c>
      <c r="C62" s="92"/>
      <c r="D62" s="22"/>
      <c r="E62" s="22"/>
      <c r="F62" s="22"/>
      <c r="G62" s="22"/>
    </row>
    <row r="63">
      <c r="A63" s="22" t="s">
        <v>2332</v>
      </c>
      <c r="B63" s="22" t="s">
        <v>461</v>
      </c>
      <c r="C63" s="92"/>
      <c r="D63" s="22"/>
      <c r="E63" s="22"/>
      <c r="F63" s="22"/>
      <c r="G63" s="22"/>
    </row>
    <row r="64">
      <c r="A64" s="22" t="s">
        <v>2333</v>
      </c>
      <c r="B64" s="22" t="s">
        <v>463</v>
      </c>
      <c r="C64" s="92"/>
      <c r="D64" s="22"/>
      <c r="E64" s="22"/>
      <c r="F64" s="22"/>
      <c r="G64" s="22"/>
    </row>
    <row r="65">
      <c r="A65" s="22" t="s">
        <v>2334</v>
      </c>
      <c r="B65" s="22" t="s">
        <v>2</v>
      </c>
      <c r="C65" s="92"/>
      <c r="D65" s="22"/>
      <c r="E65" s="22"/>
      <c r="F65" s="22"/>
      <c r="G65" s="22"/>
    </row>
    <row r="66">
      <c r="A66" s="22" t="s">
        <v>2335</v>
      </c>
      <c r="B66" s="22" t="s">
        <v>466</v>
      </c>
      <c r="C66" s="92"/>
      <c r="D66" s="22"/>
      <c r="E66" s="22"/>
      <c r="F66" s="22"/>
      <c r="G66" s="22"/>
    </row>
    <row r="67">
      <c r="A67" s="22" t="s">
        <v>2336</v>
      </c>
      <c r="B67" s="22" t="s">
        <v>468</v>
      </c>
      <c r="C67" s="92"/>
      <c r="D67" s="22"/>
      <c r="E67" s="22"/>
      <c r="F67" s="22"/>
      <c r="G67" s="22"/>
    </row>
    <row r="68">
      <c r="A68" s="22" t="s">
        <v>2337</v>
      </c>
      <c r="B68" s="22" t="s">
        <v>470</v>
      </c>
      <c r="C68" s="92"/>
      <c r="D68" s="22"/>
      <c r="E68" s="22"/>
      <c r="F68" s="22"/>
      <c r="G68" s="22"/>
    </row>
    <row r="69">
      <c r="A69" s="22" t="s">
        <v>2338</v>
      </c>
      <c r="B69" s="22" t="s">
        <v>472</v>
      </c>
      <c r="C69" s="92"/>
      <c r="D69" s="22"/>
      <c r="E69" s="22"/>
      <c r="F69" s="22"/>
      <c r="G69" s="22"/>
    </row>
    <row r="70">
      <c r="A70" s="22" t="s">
        <v>2339</v>
      </c>
      <c r="B70" s="22" t="s">
        <v>474</v>
      </c>
      <c r="C70" s="92"/>
      <c r="D70" s="22"/>
      <c r="E70" s="22"/>
      <c r="F70" s="22"/>
      <c r="G70" s="22"/>
    </row>
    <row r="71">
      <c r="A71" s="22" t="s">
        <v>2340</v>
      </c>
      <c r="B71" s="22" t="s">
        <v>476</v>
      </c>
      <c r="C71" s="92"/>
      <c r="D71" s="22"/>
      <c r="E71" s="22"/>
      <c r="F71" s="22"/>
      <c r="G71" s="22"/>
    </row>
    <row r="72">
      <c r="A72" s="22" t="s">
        <v>2341</v>
      </c>
      <c r="B72" s="22" t="s">
        <v>478</v>
      </c>
      <c r="C72" s="92"/>
      <c r="D72" s="22"/>
      <c r="E72" s="22"/>
      <c r="F72" s="22"/>
      <c r="G72" s="22"/>
    </row>
    <row r="73">
      <c r="A73" s="22" t="s">
        <v>2342</v>
      </c>
      <c r="B73" s="22" t="s">
        <v>480</v>
      </c>
      <c r="C73" s="92"/>
      <c r="D73" s="22"/>
      <c r="E73" s="22"/>
      <c r="F73" s="22"/>
      <c r="G73" s="22"/>
    </row>
    <row r="74">
      <c r="A74" s="22" t="s">
        <v>2343</v>
      </c>
      <c r="B74" s="22" t="s">
        <v>482</v>
      </c>
      <c r="C74" s="92"/>
      <c r="D74" s="22"/>
      <c r="E74" s="22"/>
      <c r="F74" s="22"/>
      <c r="G74" s="22"/>
    </row>
    <row r="75">
      <c r="A75" s="22" t="s">
        <v>2344</v>
      </c>
      <c r="B75" s="22" t="s">
        <v>484</v>
      </c>
      <c r="C75" s="92"/>
      <c r="D75" s="22"/>
      <c r="E75" s="22"/>
      <c r="F75" s="22"/>
      <c r="G75" s="22"/>
    </row>
    <row r="76">
      <c r="A76" s="22" t="s">
        <v>2345</v>
      </c>
      <c r="B76" s="22" t="s">
        <v>5</v>
      </c>
      <c r="C76" s="92"/>
      <c r="D76" s="22"/>
      <c r="E76" s="22"/>
      <c r="F76" s="22"/>
      <c r="G76" s="22"/>
    </row>
    <row r="77">
      <c r="A77" s="22" t="s">
        <v>2346</v>
      </c>
      <c r="B77" s="63" t="s">
        <v>256</v>
      </c>
      <c r="C77" s="92">
        <f>SUM(C78:C80)</f>
        <v>0</v>
      </c>
      <c r="D77" s="22"/>
      <c r="E77" s="22"/>
      <c r="F77" s="22"/>
      <c r="G77" s="22"/>
    </row>
    <row r="78">
      <c r="A78" s="22" t="s">
        <v>2347</v>
      </c>
      <c r="B78" s="22" t="s">
        <v>490</v>
      </c>
      <c r="C78" s="92"/>
      <c r="D78" s="22"/>
      <c r="E78" s="22"/>
      <c r="F78" s="22"/>
      <c r="G78" s="22"/>
    </row>
    <row r="79">
      <c r="A79" s="22" t="s">
        <v>2348</v>
      </c>
      <c r="B79" s="22" t="s">
        <v>492</v>
      </c>
      <c r="C79" s="92"/>
      <c r="D79" s="22"/>
      <c r="E79" s="22"/>
      <c r="F79" s="22"/>
      <c r="G79" s="22"/>
    </row>
    <row r="80">
      <c r="A80" s="22" t="s">
        <v>2349</v>
      </c>
      <c r="B80" s="22" t="s">
        <v>1</v>
      </c>
      <c r="C80" s="92"/>
      <c r="D80" s="22"/>
      <c r="E80" s="22"/>
      <c r="F80" s="22"/>
      <c r="G80" s="22"/>
    </row>
    <row r="81">
      <c r="A81" s="22" t="s">
        <v>2350</v>
      </c>
      <c r="B81" s="63" t="s">
        <v>86</v>
      </c>
      <c r="C81" s="92">
        <f>SUM(C82:C92)</f>
        <v>0</v>
      </c>
      <c r="D81" s="22"/>
      <c r="E81" s="22"/>
      <c r="F81" s="22"/>
      <c r="G81" s="22"/>
    </row>
    <row r="82">
      <c r="A82" s="22" t="s">
        <v>2351</v>
      </c>
      <c r="B82" s="39" t="s">
        <v>258</v>
      </c>
      <c r="C82" s="92"/>
      <c r="D82" s="22"/>
      <c r="E82" s="22"/>
      <c r="F82" s="22"/>
      <c r="G82" s="22"/>
    </row>
    <row r="83">
      <c r="A83" s="22" t="s">
        <v>2352</v>
      </c>
      <c r="B83" s="22" t="s">
        <v>487</v>
      </c>
      <c r="C83" s="92"/>
      <c r="D83" s="22"/>
      <c r="E83" s="22"/>
      <c r="F83" s="22"/>
      <c r="G83" s="22"/>
    </row>
    <row r="84">
      <c r="A84" s="22" t="s">
        <v>2353</v>
      </c>
      <c r="B84" s="39" t="s">
        <v>260</v>
      </c>
      <c r="C84" s="92"/>
      <c r="D84" s="22"/>
      <c r="E84" s="22"/>
      <c r="F84" s="22"/>
      <c r="G84" s="22"/>
    </row>
    <row r="85">
      <c r="A85" s="22" t="s">
        <v>2354</v>
      </c>
      <c r="B85" s="39" t="s">
        <v>262</v>
      </c>
      <c r="C85" s="92"/>
      <c r="D85" s="22"/>
      <c r="E85" s="22"/>
      <c r="F85" s="22"/>
      <c r="G85" s="22"/>
    </row>
    <row r="86">
      <c r="A86" s="22" t="s">
        <v>2355</v>
      </c>
      <c r="B86" s="39" t="s">
        <v>11</v>
      </c>
      <c r="C86" s="92"/>
      <c r="D86" s="22"/>
      <c r="E86" s="22"/>
      <c r="F86" s="22"/>
      <c r="G86" s="22"/>
    </row>
    <row r="87">
      <c r="A87" s="22" t="s">
        <v>2356</v>
      </c>
      <c r="B87" s="39" t="s">
        <v>265</v>
      </c>
      <c r="C87" s="92"/>
      <c r="D87" s="22"/>
      <c r="E87" s="22"/>
      <c r="F87" s="22"/>
      <c r="G87" s="22"/>
    </row>
    <row r="88">
      <c r="A88" s="22" t="s">
        <v>2357</v>
      </c>
      <c r="B88" s="39" t="s">
        <v>267</v>
      </c>
      <c r="C88" s="92"/>
      <c r="D88" s="22"/>
      <c r="E88" s="22"/>
      <c r="F88" s="22"/>
      <c r="G88" s="22"/>
    </row>
    <row r="89">
      <c r="A89" s="22" t="s">
        <v>2358</v>
      </c>
      <c r="B89" s="39" t="s">
        <v>269</v>
      </c>
      <c r="C89" s="92"/>
      <c r="D89" s="22"/>
      <c r="E89" s="22"/>
      <c r="F89" s="22"/>
      <c r="G89" s="22"/>
    </row>
    <row r="90">
      <c r="A90" s="22" t="s">
        <v>2359</v>
      </c>
      <c r="B90" s="39" t="s">
        <v>271</v>
      </c>
      <c r="C90" s="92"/>
      <c r="D90" s="22"/>
      <c r="E90" s="22"/>
      <c r="F90" s="22"/>
      <c r="G90" s="22"/>
    </row>
    <row r="91">
      <c r="A91" s="22" t="s">
        <v>2360</v>
      </c>
      <c r="B91" s="39" t="s">
        <v>273</v>
      </c>
      <c r="C91" s="92"/>
      <c r="D91" s="22"/>
      <c r="E91" s="22"/>
      <c r="F91" s="22"/>
      <c r="G91" s="22"/>
    </row>
    <row r="92">
      <c r="A92" s="22" t="s">
        <v>2361</v>
      </c>
      <c r="B92" s="39" t="s">
        <v>86</v>
      </c>
      <c r="C92" s="92"/>
      <c r="D92" s="22"/>
      <c r="E92" s="22"/>
      <c r="F92" s="22"/>
      <c r="G92" s="22"/>
    </row>
    <row r="93">
      <c r="A93" s="22" t="s">
        <v>2362</v>
      </c>
      <c r="B93" s="50" t="s">
        <v>90</v>
      </c>
      <c r="C93" s="92"/>
      <c r="D93" s="22"/>
      <c r="E93" s="22"/>
      <c r="F93" s="22"/>
      <c r="G93" s="22"/>
    </row>
    <row r="94">
      <c r="A94" s="22" t="s">
        <v>2363</v>
      </c>
      <c r="B94" s="50" t="s">
        <v>90</v>
      </c>
      <c r="C94" s="92"/>
      <c r="D94" s="22"/>
      <c r="E94" s="22"/>
      <c r="F94" s="22"/>
      <c r="G94" s="22"/>
    </row>
    <row r="95">
      <c r="A95" s="22" t="s">
        <v>2364</v>
      </c>
      <c r="B95" s="50" t="s">
        <v>90</v>
      </c>
      <c r="C95" s="92"/>
      <c r="D95" s="22"/>
      <c r="E95" s="22"/>
      <c r="F95" s="22"/>
      <c r="G95" s="22"/>
    </row>
    <row r="96">
      <c r="A96" s="22" t="s">
        <v>2365</v>
      </c>
      <c r="B96" s="50" t="s">
        <v>90</v>
      </c>
      <c r="C96" s="92"/>
      <c r="D96" s="22"/>
      <c r="E96" s="22"/>
      <c r="F96" s="22"/>
      <c r="G96" s="22"/>
    </row>
    <row r="97">
      <c r="A97" s="22" t="s">
        <v>2366</v>
      </c>
      <c r="B97" s="50" t="s">
        <v>90</v>
      </c>
      <c r="C97" s="92"/>
      <c r="D97" s="22"/>
      <c r="E97" s="22"/>
      <c r="F97" s="22"/>
      <c r="G97" s="22"/>
    </row>
    <row r="98">
      <c r="A98" s="22" t="s">
        <v>2367</v>
      </c>
      <c r="B98" s="50" t="s">
        <v>90</v>
      </c>
      <c r="C98" s="92"/>
      <c r="D98" s="22"/>
      <c r="E98" s="22"/>
      <c r="F98" s="22"/>
      <c r="G98" s="22"/>
    </row>
    <row r="99">
      <c r="A99" s="22" t="s">
        <v>2368</v>
      </c>
      <c r="B99" s="50" t="s">
        <v>90</v>
      </c>
      <c r="C99" s="92"/>
      <c r="D99" s="22"/>
      <c r="E99" s="22"/>
      <c r="F99" s="22"/>
      <c r="G99" s="22"/>
    </row>
    <row r="100">
      <c r="A100" s="22" t="s">
        <v>2369</v>
      </c>
      <c r="B100" s="50" t="s">
        <v>90</v>
      </c>
      <c r="C100" s="92"/>
      <c r="D100" s="22"/>
      <c r="E100" s="22"/>
      <c r="F100" s="22"/>
      <c r="G100" s="22"/>
    </row>
    <row r="101">
      <c r="A101" s="22" t="s">
        <v>2370</v>
      </c>
      <c r="B101" s="50" t="s">
        <v>90</v>
      </c>
      <c r="C101" s="92"/>
      <c r="D101" s="22"/>
      <c r="E101" s="22"/>
      <c r="F101" s="22"/>
      <c r="G101" s="22"/>
    </row>
    <row r="102">
      <c r="A102" s="22" t="s">
        <v>2371</v>
      </c>
      <c r="B102" s="50" t="s">
        <v>90</v>
      </c>
      <c r="C102" s="92"/>
      <c r="D102" s="22"/>
      <c r="E102" s="22"/>
      <c r="F102" s="22"/>
      <c r="G102" s="22"/>
    </row>
    <row r="103">
      <c r="A103" s="41"/>
      <c r="B103" s="157" t="s">
        <v>1772</v>
      </c>
      <c r="C103" s="158" t="s">
        <v>1632</v>
      </c>
      <c r="D103" s="41"/>
      <c r="E103" s="43"/>
      <c r="F103" s="41"/>
      <c r="G103" s="44"/>
    </row>
    <row r="104">
      <c r="A104" s="22" t="s">
        <v>2372</v>
      </c>
      <c r="B104" s="39"/>
      <c r="C104" s="92"/>
      <c r="D104" s="22"/>
      <c r="E104" s="22"/>
      <c r="F104" s="22"/>
      <c r="G104" s="22"/>
    </row>
    <row r="105">
      <c r="A105" s="22" t="s">
        <v>2373</v>
      </c>
      <c r="B105" s="39"/>
      <c r="C105" s="92"/>
      <c r="D105" s="22"/>
      <c r="E105" s="22"/>
      <c r="F105" s="22"/>
      <c r="G105" s="22"/>
    </row>
    <row r="106">
      <c r="A106" s="22" t="s">
        <v>2374</v>
      </c>
      <c r="B106" s="39"/>
      <c r="C106" s="92"/>
      <c r="D106" s="22"/>
      <c r="E106" s="22"/>
      <c r="F106" s="22"/>
      <c r="G106" s="22"/>
    </row>
    <row r="107">
      <c r="A107" s="22" t="s">
        <v>2375</v>
      </c>
      <c r="B107" s="39"/>
      <c r="C107" s="92"/>
      <c r="D107" s="22"/>
      <c r="E107" s="22"/>
      <c r="F107" s="22"/>
      <c r="G107" s="22"/>
    </row>
    <row r="108">
      <c r="A108" s="22" t="s">
        <v>2376</v>
      </c>
      <c r="B108" s="39"/>
      <c r="C108" s="92"/>
      <c r="D108" s="22"/>
      <c r="E108" s="22"/>
      <c r="F108" s="22"/>
      <c r="G108" s="22"/>
    </row>
    <row r="109">
      <c r="A109" s="22" t="s">
        <v>2377</v>
      </c>
      <c r="B109" s="39"/>
      <c r="C109" s="92"/>
      <c r="D109" s="22"/>
      <c r="E109" s="22"/>
      <c r="F109" s="22"/>
      <c r="G109" s="22"/>
    </row>
    <row r="110">
      <c r="A110" s="22" t="s">
        <v>2378</v>
      </c>
      <c r="B110" s="39"/>
      <c r="C110" s="92"/>
      <c r="D110" s="22"/>
      <c r="E110" s="22"/>
      <c r="F110" s="22"/>
      <c r="G110" s="22"/>
    </row>
    <row r="111">
      <c r="A111" s="22" t="s">
        <v>2379</v>
      </c>
      <c r="B111" s="39"/>
      <c r="C111" s="92"/>
      <c r="D111" s="22"/>
      <c r="E111" s="22"/>
      <c r="F111" s="22"/>
      <c r="G111" s="22"/>
    </row>
    <row r="112">
      <c r="A112" s="22" t="s">
        <v>2380</v>
      </c>
      <c r="B112" s="39"/>
      <c r="C112" s="92"/>
      <c r="D112" s="22"/>
      <c r="E112" s="22"/>
      <c r="F112" s="22"/>
      <c r="G112" s="22"/>
    </row>
    <row r="113">
      <c r="A113" s="22" t="s">
        <v>2381</v>
      </c>
      <c r="B113" s="39"/>
      <c r="C113" s="92"/>
      <c r="D113" s="22"/>
      <c r="E113" s="22"/>
      <c r="F113" s="22"/>
      <c r="G113" s="22"/>
    </row>
    <row r="114">
      <c r="A114" s="22" t="s">
        <v>2382</v>
      </c>
      <c r="B114" s="39"/>
      <c r="C114" s="92"/>
      <c r="D114" s="22"/>
      <c r="E114" s="22"/>
      <c r="F114" s="22"/>
      <c r="G114" s="22"/>
    </row>
    <row r="115">
      <c r="A115" s="22" t="s">
        <v>2383</v>
      </c>
      <c r="B115" s="39"/>
      <c r="C115" s="92"/>
      <c r="D115" s="22"/>
      <c r="E115" s="22"/>
      <c r="F115" s="22"/>
      <c r="G115" s="22"/>
    </row>
    <row r="116">
      <c r="A116" s="22" t="s">
        <v>2384</v>
      </c>
      <c r="B116" s="39"/>
      <c r="C116" s="92"/>
      <c r="D116" s="22"/>
      <c r="E116" s="22"/>
      <c r="F116" s="22"/>
      <c r="G116" s="22"/>
    </row>
    <row r="117">
      <c r="A117" s="22" t="s">
        <v>2385</v>
      </c>
      <c r="B117" s="39"/>
      <c r="C117" s="92"/>
      <c r="D117" s="22"/>
      <c r="E117" s="22"/>
      <c r="F117" s="22"/>
      <c r="G117" s="22"/>
    </row>
    <row r="118">
      <c r="A118" s="22" t="s">
        <v>2386</v>
      </c>
      <c r="B118" s="39"/>
      <c r="C118" s="92"/>
      <c r="D118" s="22"/>
      <c r="E118" s="22"/>
      <c r="F118" s="22"/>
      <c r="G118" s="22"/>
    </row>
    <row r="119">
      <c r="A119" s="22" t="s">
        <v>2387</v>
      </c>
      <c r="B119" s="39"/>
      <c r="C119" s="92"/>
      <c r="D119" s="22"/>
      <c r="E119" s="22"/>
      <c r="F119" s="22"/>
      <c r="G119" s="22"/>
    </row>
    <row r="120">
      <c r="A120" s="22" t="s">
        <v>2388</v>
      </c>
      <c r="B120" s="39"/>
      <c r="C120" s="92"/>
      <c r="D120" s="22"/>
      <c r="E120" s="22"/>
      <c r="F120" s="22"/>
      <c r="G120" s="22"/>
    </row>
    <row r="121">
      <c r="A121" s="22" t="s">
        <v>2389</v>
      </c>
      <c r="B121" s="39"/>
      <c r="C121" s="92"/>
      <c r="D121" s="22"/>
      <c r="E121" s="22"/>
      <c r="F121" s="22"/>
      <c r="G121" s="22"/>
    </row>
    <row r="122">
      <c r="A122" s="22" t="s">
        <v>2390</v>
      </c>
      <c r="B122" s="39"/>
      <c r="C122" s="92"/>
      <c r="D122" s="22"/>
      <c r="E122" s="22"/>
      <c r="F122" s="22"/>
      <c r="G122" s="22"/>
    </row>
    <row r="123">
      <c r="A123" s="22" t="s">
        <v>2391</v>
      </c>
      <c r="B123" s="39"/>
      <c r="C123" s="92"/>
      <c r="D123" s="22"/>
      <c r="E123" s="22"/>
      <c r="F123" s="22"/>
      <c r="G123" s="22"/>
    </row>
    <row r="124">
      <c r="A124" s="22" t="s">
        <v>2392</v>
      </c>
      <c r="B124" s="39"/>
      <c r="C124" s="92"/>
      <c r="D124" s="22"/>
      <c r="E124" s="22"/>
      <c r="F124" s="22"/>
      <c r="G124" s="22"/>
    </row>
    <row r="125">
      <c r="A125" s="22" t="s">
        <v>2393</v>
      </c>
      <c r="B125" s="39"/>
      <c r="C125" s="92"/>
      <c r="D125" s="22"/>
      <c r="E125" s="22"/>
      <c r="F125" s="22"/>
      <c r="G125" s="22"/>
    </row>
    <row r="126">
      <c r="A126" s="22" t="s">
        <v>2394</v>
      </c>
      <c r="B126" s="39"/>
      <c r="C126" s="92"/>
      <c r="D126" s="22"/>
      <c r="E126" s="22"/>
      <c r="F126" s="22"/>
      <c r="G126" s="22"/>
    </row>
    <row r="127">
      <c r="A127" s="22" t="s">
        <v>2395</v>
      </c>
      <c r="B127" s="39"/>
      <c r="C127" s="92"/>
      <c r="D127" s="22"/>
      <c r="E127" s="22"/>
      <c r="F127" s="22"/>
      <c r="G127" s="22"/>
    </row>
    <row r="128">
      <c r="A128" s="22" t="s">
        <v>2396</v>
      </c>
      <c r="B128" s="39"/>
      <c r="C128" s="22"/>
      <c r="D128" s="22"/>
      <c r="E128" s="22"/>
      <c r="F128" s="22"/>
      <c r="G128" s="22"/>
    </row>
    <row r="129">
      <c r="A129" s="41"/>
      <c r="B129" s="42" t="s">
        <v>546</v>
      </c>
      <c r="C129" s="41" t="s">
        <v>1632</v>
      </c>
      <c r="D129" s="41"/>
      <c r="E129" s="41"/>
      <c r="F129" s="44"/>
      <c r="G129" s="44"/>
    </row>
    <row r="130">
      <c r="A130" s="22" t="s">
        <v>2397</v>
      </c>
      <c r="B130" s="22" t="s">
        <v>548</v>
      </c>
      <c r="C130" s="92"/>
    </row>
    <row r="131">
      <c r="A131" s="22" t="s">
        <v>2398</v>
      </c>
      <c r="B131" s="22" t="s">
        <v>550</v>
      </c>
      <c r="C131" s="92"/>
    </row>
    <row r="132">
      <c r="A132" s="22" t="s">
        <v>2399</v>
      </c>
      <c r="B132" s="22" t="s">
        <v>86</v>
      </c>
      <c r="C132" s="92"/>
    </row>
    <row r="133">
      <c r="A133" s="22" t="s">
        <v>2400</v>
      </c>
      <c r="B133" s="22"/>
      <c r="C133" s="92"/>
    </row>
    <row r="134">
      <c r="A134" s="22" t="s">
        <v>2401</v>
      </c>
      <c r="B134" s="22"/>
      <c r="C134" s="92"/>
    </row>
    <row r="135">
      <c r="A135" s="22" t="s">
        <v>2402</v>
      </c>
      <c r="B135" s="22"/>
      <c r="C135" s="92"/>
    </row>
    <row r="136">
      <c r="A136" s="22" t="s">
        <v>2403</v>
      </c>
      <c r="B136" s="22"/>
      <c r="C136" s="92"/>
    </row>
    <row r="137">
      <c r="A137" s="41"/>
      <c r="B137" s="42" t="s">
        <v>558</v>
      </c>
      <c r="C137" s="41" t="s">
        <v>1632</v>
      </c>
      <c r="D137" s="41"/>
      <c r="E137" s="41"/>
      <c r="F137" s="44"/>
      <c r="G137" s="44"/>
    </row>
    <row r="138">
      <c r="A138" s="22" t="s">
        <v>2404</v>
      </c>
      <c r="B138" s="22" t="s">
        <v>560</v>
      </c>
      <c r="C138" s="92"/>
      <c r="D138" s="156"/>
      <c r="E138" s="156"/>
      <c r="F138" s="57"/>
      <c r="G138" s="46"/>
    </row>
    <row r="139">
      <c r="A139" s="22" t="s">
        <v>2405</v>
      </c>
      <c r="B139" s="22" t="s">
        <v>562</v>
      </c>
      <c r="C139" s="92"/>
      <c r="D139" s="156"/>
      <c r="E139" s="156"/>
      <c r="F139" s="57"/>
      <c r="G139" s="46"/>
    </row>
    <row r="140">
      <c r="A140" s="22" t="s">
        <v>2406</v>
      </c>
      <c r="B140" s="22" t="s">
        <v>86</v>
      </c>
      <c r="C140" s="92"/>
      <c r="D140" s="156"/>
      <c r="E140" s="156"/>
      <c r="F140" s="57"/>
      <c r="G140" s="46"/>
    </row>
    <row r="141">
      <c r="A141" s="22" t="s">
        <v>2407</v>
      </c>
      <c r="B141" s="22"/>
      <c r="C141" s="92"/>
      <c r="D141" s="156"/>
      <c r="E141" s="156"/>
      <c r="F141" s="57"/>
      <c r="G141" s="46"/>
    </row>
    <row r="142">
      <c r="A142" s="22" t="s">
        <v>2408</v>
      </c>
      <c r="B142" s="22"/>
      <c r="C142" s="92"/>
      <c r="D142" s="156"/>
      <c r="E142" s="156"/>
      <c r="F142" s="57"/>
      <c r="G142" s="46"/>
    </row>
    <row r="143">
      <c r="A143" s="22" t="s">
        <v>2409</v>
      </c>
      <c r="B143" s="22"/>
      <c r="C143" s="92"/>
      <c r="D143" s="156"/>
      <c r="E143" s="156"/>
      <c r="F143" s="57"/>
      <c r="G143" s="46"/>
    </row>
    <row r="144">
      <c r="A144" s="22" t="s">
        <v>2410</v>
      </c>
      <c r="B144" s="22"/>
      <c r="C144" s="92"/>
      <c r="D144" s="156"/>
      <c r="E144" s="156"/>
      <c r="F144" s="57"/>
      <c r="G144" s="46"/>
    </row>
    <row r="145">
      <c r="A145" s="22" t="s">
        <v>2411</v>
      </c>
      <c r="B145" s="22"/>
      <c r="C145" s="92"/>
      <c r="D145" s="156"/>
      <c r="E145" s="156"/>
      <c r="F145" s="57"/>
      <c r="G145" s="46"/>
    </row>
    <row r="146">
      <c r="A146" s="22" t="s">
        <v>2412</v>
      </c>
      <c r="B146" s="22"/>
      <c r="C146" s="92"/>
      <c r="D146" s="156"/>
      <c r="E146" s="156"/>
      <c r="F146" s="57"/>
      <c r="G146" s="46"/>
    </row>
    <row r="147">
      <c r="A147" s="41"/>
      <c r="B147" s="42" t="s">
        <v>2413</v>
      </c>
      <c r="C147" s="41" t="s">
        <v>58</v>
      </c>
      <c r="D147" s="41"/>
      <c r="E147" s="41"/>
      <c r="F147" s="41" t="s">
        <v>1632</v>
      </c>
      <c r="G147" s="44"/>
    </row>
    <row r="148">
      <c r="A148" s="22" t="s">
        <v>2414</v>
      </c>
      <c r="B148" s="39" t="s">
        <v>2415</v>
      </c>
      <c r="C148" s="93"/>
      <c r="D148" s="156"/>
      <c r="E148" s="156"/>
      <c r="F148" s="99"/>
      <c r="G148" s="46"/>
    </row>
    <row r="149">
      <c r="A149" s="22" t="s">
        <v>2416</v>
      </c>
      <c r="B149" s="39" t="s">
        <v>2417</v>
      </c>
      <c r="C149" s="93"/>
      <c r="D149" s="156"/>
      <c r="E149" s="156"/>
      <c r="F149" s="99"/>
      <c r="G149" s="46"/>
    </row>
    <row r="150">
      <c r="A150" s="22" t="s">
        <v>2418</v>
      </c>
      <c r="B150" s="39" t="s">
        <v>2419</v>
      </c>
      <c r="C150" s="93"/>
      <c r="D150" s="156"/>
      <c r="E150" s="156"/>
      <c r="F150" s="99"/>
      <c r="G150" s="46"/>
    </row>
    <row r="151">
      <c r="A151" s="22" t="s">
        <v>2420</v>
      </c>
      <c r="B151" s="39" t="s">
        <v>2421</v>
      </c>
      <c r="C151" s="93"/>
      <c r="D151" s="156"/>
      <c r="E151" s="156"/>
      <c r="F151" s="99"/>
      <c r="G151" s="46"/>
    </row>
    <row r="152">
      <c r="A152" s="22" t="s">
        <v>2422</v>
      </c>
      <c r="B152" s="48" t="s">
        <v>88</v>
      </c>
      <c r="C152" s="95">
        <f>SUM(C148:C151)</f>
        <v>0</v>
      </c>
      <c r="D152" s="156"/>
      <c r="E152" s="156"/>
      <c r="F152" s="92">
        <f>SUM(F148:F151)</f>
        <v>0</v>
      </c>
      <c r="G152" s="46"/>
    </row>
    <row r="153">
      <c r="A153" s="22" t="s">
        <v>2423</v>
      </c>
      <c r="B153" s="50" t="s">
        <v>2424</v>
      </c>
      <c r="C153" s="22"/>
      <c r="D153" s="156"/>
      <c r="E153" s="156"/>
      <c r="F153" s="99"/>
      <c r="G153" s="46"/>
    </row>
    <row r="154">
      <c r="A154" s="22" t="s">
        <v>2425</v>
      </c>
      <c r="B154" s="50" t="s">
        <v>2426</v>
      </c>
      <c r="C154" s="22"/>
      <c r="D154" s="156"/>
      <c r="E154" s="156"/>
      <c r="F154" s="99"/>
      <c r="G154" s="46"/>
    </row>
    <row r="155">
      <c r="A155" s="22" t="s">
        <v>2427</v>
      </c>
      <c r="B155" s="50" t="s">
        <v>2428</v>
      </c>
      <c r="C155" s="22"/>
      <c r="D155" s="156"/>
      <c r="E155" s="156"/>
      <c r="F155" s="99"/>
      <c r="G155" s="46"/>
    </row>
    <row r="156">
      <c r="A156" s="22" t="s">
        <v>2429</v>
      </c>
      <c r="B156" s="50" t="s">
        <v>2430</v>
      </c>
      <c r="C156" s="22"/>
      <c r="D156" s="156"/>
      <c r="E156" s="156"/>
      <c r="F156" s="99"/>
      <c r="G156" s="46"/>
    </row>
    <row r="157">
      <c r="A157" s="22" t="s">
        <v>2431</v>
      </c>
      <c r="B157" s="50" t="s">
        <v>2432</v>
      </c>
      <c r="C157" s="22"/>
      <c r="D157" s="156"/>
      <c r="E157" s="156"/>
      <c r="F157" s="99"/>
      <c r="G157" s="46"/>
    </row>
    <row r="158">
      <c r="A158" s="22" t="s">
        <v>2433</v>
      </c>
      <c r="B158" s="50" t="s">
        <v>2434</v>
      </c>
      <c r="C158" s="22"/>
      <c r="D158" s="156"/>
      <c r="E158" s="156"/>
      <c r="F158" s="99"/>
      <c r="G158" s="46"/>
    </row>
    <row r="159">
      <c r="A159" s="22" t="s">
        <v>2435</v>
      </c>
      <c r="B159" s="50" t="s">
        <v>2436</v>
      </c>
      <c r="C159" s="22"/>
      <c r="D159" s="156"/>
      <c r="E159" s="156"/>
      <c r="F159" s="99"/>
      <c r="G159" s="46"/>
    </row>
    <row r="160">
      <c r="A160" s="22" t="s">
        <v>2437</v>
      </c>
      <c r="B160" s="50"/>
      <c r="C160" s="22"/>
      <c r="D160" s="156"/>
      <c r="E160" s="156"/>
      <c r="F160" s="47"/>
      <c r="G160" s="46"/>
    </row>
    <row r="161">
      <c r="A161" s="22" t="s">
        <v>2438</v>
      </c>
      <c r="B161" s="50"/>
      <c r="C161" s="22"/>
      <c r="D161" s="156"/>
      <c r="E161" s="156"/>
      <c r="F161" s="47"/>
      <c r="G161" s="46"/>
    </row>
    <row r="162">
      <c r="A162" s="22" t="s">
        <v>2439</v>
      </c>
      <c r="B162" s="50"/>
      <c r="C162" s="22"/>
      <c r="D162" s="156"/>
      <c r="E162" s="156"/>
      <c r="F162" s="47"/>
      <c r="G162" s="46"/>
    </row>
    <row r="163">
      <c r="A163" s="22" t="s">
        <v>2440</v>
      </c>
      <c r="B163" s="50"/>
      <c r="C163" s="22"/>
      <c r="D163" s="156"/>
      <c r="E163" s="156"/>
      <c r="F163" s="47"/>
      <c r="G163" s="46"/>
    </row>
    <row r="164">
      <c r="A164" s="22" t="s">
        <v>2441</v>
      </c>
      <c r="B164" s="39"/>
      <c r="C164" s="22"/>
      <c r="D164" s="156"/>
      <c r="E164" s="156"/>
      <c r="F164" s="47"/>
      <c r="G164" s="46"/>
    </row>
    <row r="165">
      <c r="A165" s="22" t="s">
        <v>2442</v>
      </c>
      <c r="B165" s="51"/>
      <c r="C165" s="51"/>
      <c r="D165" s="51"/>
      <c r="E165" s="51"/>
      <c r="F165" s="47"/>
      <c r="G165" s="46"/>
    </row>
    <row r="166">
      <c r="A166" s="41"/>
      <c r="B166" s="98" t="s">
        <v>2443</v>
      </c>
      <c r="C166" s="41" t="s">
        <v>1632</v>
      </c>
      <c r="D166" s="41"/>
      <c r="E166" s="41"/>
      <c r="F166" s="44"/>
      <c r="G166" s="44"/>
    </row>
    <row r="167">
      <c r="A167" s="22" t="s">
        <v>2444</v>
      </c>
      <c r="B167" s="22" t="s">
        <v>583</v>
      </c>
      <c r="C167" s="92"/>
      <c r="E167" s="20"/>
      <c r="F167" s="20"/>
    </row>
    <row r="168">
      <c r="A168" s="22" t="s">
        <v>2445</v>
      </c>
      <c r="B168" s="85" t="s">
        <v>1417</v>
      </c>
      <c r="C168" s="90"/>
      <c r="E168" s="20"/>
      <c r="F168" s="20"/>
    </row>
    <row r="169">
      <c r="A169" s="22" t="s">
        <v>2446</v>
      </c>
      <c r="B169" s="22"/>
      <c r="C169" s="22"/>
      <c r="E169" s="20"/>
      <c r="F169" s="20"/>
    </row>
    <row r="170">
      <c r="A170" s="22" t="s">
        <v>2447</v>
      </c>
      <c r="B170" s="22"/>
      <c r="C170" s="22"/>
      <c r="E170" s="20"/>
      <c r="F170" s="20"/>
    </row>
    <row r="171">
      <c r="A171" s="22" t="s">
        <v>2448</v>
      </c>
      <c r="B171" s="22"/>
      <c r="C171" s="22"/>
      <c r="E171" s="20"/>
      <c r="F171" s="20"/>
    </row>
    <row r="172">
      <c r="A172" s="41"/>
      <c r="B172" s="42" t="s">
        <v>2449</v>
      </c>
      <c r="C172" s="41" t="s">
        <v>1632</v>
      </c>
      <c r="D172" s="41"/>
      <c r="E172" s="41"/>
      <c r="F172" s="44"/>
      <c r="G172" s="44"/>
    </row>
    <row r="173">
      <c r="A173" s="22" t="s">
        <v>2450</v>
      </c>
      <c r="B173" s="22" t="s">
        <v>2451</v>
      </c>
      <c r="C173" s="92"/>
    </row>
    <row r="174">
      <c r="A174" s="22" t="s">
        <v>2452</v>
      </c>
      <c r="B174" s="22"/>
      <c r="C174" s="22"/>
    </row>
    <row r="175">
      <c r="A175" s="22" t="s">
        <v>2453</v>
      </c>
      <c r="B175" s="22"/>
      <c r="C175" s="22"/>
    </row>
    <row r="176">
      <c r="A176" s="22" t="s">
        <v>2454</v>
      </c>
      <c r="B176" s="22"/>
      <c r="C176" s="22"/>
    </row>
    <row r="177">
      <c r="A177" s="22" t="s">
        <v>2455</v>
      </c>
      <c r="B177" s="22"/>
      <c r="C177" s="22"/>
    </row>
    <row r="178">
      <c r="A178" s="22" t="s">
        <v>2456</v>
      </c>
      <c r="B178" s="22"/>
      <c r="C178" s="22"/>
      <c r="D178" s="22"/>
      <c r="E178" s="22"/>
      <c r="F178" s="22"/>
      <c r="G178" s="20"/>
    </row>
    <row r="179">
      <c r="A179" s="22" t="s">
        <v>2457</v>
      </c>
      <c r="B179" s="22"/>
      <c r="C179" s="22"/>
      <c r="D179" s="22"/>
      <c r="E179" s="22"/>
      <c r="F179" s="22"/>
      <c r="G179" s="20"/>
    </row>
  </sheetData>
  <protectedRanges>
    <protectedRange sqref="C3 C10 B11:C17 C19:D19 F19:G19 B22:D36 C39:C41 F39:F41 B43:C47 F43:F47 B78:C80 B153:C165 B104:C128 C130:C136 B133:B136 C138:C146 B141:B146 C148:C151 B82:C102 B50:C76" name="Public Sector Assets"/>
    <protectedRange sqref="C167 B169:C171" name="NPLs"/>
    <protectedRange sqref="C173:C179 B174:B179" name="Concentration Risks"/>
    <protectedRange sqref="B168:C168" name="Mortgage Assets II"/>
  </protectedRanges>
  <hyperlinks>
    <hyperlink ref="B6" location="'B2. HTT Public Sector Assets'!B8" display="8. Public Sector Assets"/>
    <hyperlink ref="B129" location="'2. Harmonised Glossary'!A9" display="Breakdown by Interest Rate"/>
    <hyperlink ref="B166" location="'C. HTT Harmonised Glossary'!B19" display="9. Non-Performing Loans"/>
  </hyperlinks>
  <pageMargins left="0.7" right="0.7" top="0.75" bottom="0.75" header="0.3" footer="0.3"/>
  <pageSetup usePrinterDefaults="0"/>
</worksheet>
</file>

<file path=xl/worksheets/sheet6.xml><?xml version="1.0" encoding="utf-8"?>
<worksheet xmlns:r="http://schemas.openxmlformats.org/officeDocument/2006/relationships" xmlns="http://schemas.openxmlformats.org/spreadsheetml/2006/main">
  <sheetPr>
    <tabColor rgb="FFE36E00"/>
  </sheetPr>
  <dimension ref="A1:G257"/>
  <sheetViews>
    <sheetView topLeftCell="A1" zoomScale="75" zoomScaleNormal="75" workbookViewId="0"/>
  </sheetViews>
  <sheetFormatPr defaultColWidth="0" defaultRowHeight="15" zeroHeight="1"/>
  <cols>
    <col min="1" max="1" width="10.7109375" customWidth="1"/>
    <col min="2" max="2" width="60.7109375" customWidth="1"/>
    <col min="3" max="4" width="40.7109375" customWidth="1"/>
    <col min="5" max="5" width="6.7109375" customWidth="1"/>
    <col min="6" max="7" width="40.7109375" customWidth="1"/>
    <col min="8" max="16384" width="0" hidden="1"/>
  </cols>
  <sheetData>
    <row r="1" ht="31.5">
      <c r="A1" s="19" t="s">
        <v>2458</v>
      </c>
      <c r="B1" s="19"/>
      <c r="C1" s="20"/>
      <c r="D1" s="20"/>
      <c r="E1" s="20"/>
      <c r="F1" s="128" t="s">
        <v>1518</v>
      </c>
      <c r="G1" s="20"/>
    </row>
    <row r="2" ht="15.75" thickBot="1">
      <c r="A2" s="20"/>
      <c r="B2" s="20"/>
      <c r="C2" s="20"/>
      <c r="D2" s="20"/>
      <c r="E2" s="20"/>
      <c r="F2" s="20"/>
      <c r="G2" s="20"/>
    </row>
    <row r="3" ht="19.5" thickBot="1">
      <c r="A3" s="23"/>
      <c r="B3" s="24" t="s">
        <v>22</v>
      </c>
      <c r="C3" s="25"/>
      <c r="D3" s="23"/>
      <c r="E3" s="23"/>
      <c r="F3" s="23"/>
      <c r="G3" s="23"/>
    </row>
    <row r="4" ht="15.75" thickBot="1">
      <c r="A4" s="22"/>
      <c r="B4" s="22"/>
      <c r="C4" s="22"/>
      <c r="D4" s="22"/>
      <c r="E4" s="22"/>
      <c r="F4" s="22"/>
      <c r="G4" s="20"/>
    </row>
    <row r="5" ht="19.5" thickBot="1">
      <c r="A5" s="26"/>
      <c r="B5" s="159" t="s">
        <v>2459</v>
      </c>
      <c r="C5" s="26"/>
      <c r="D5" s="22"/>
      <c r="E5" s="28"/>
      <c r="F5" s="28"/>
      <c r="G5" s="20"/>
    </row>
    <row r="6" ht="15.75" thickBot="1">
      <c r="A6" s="22"/>
      <c r="B6" s="160" t="s">
        <v>2460</v>
      </c>
      <c r="C6" s="22"/>
      <c r="D6" s="22"/>
      <c r="E6" s="22"/>
      <c r="F6" s="22"/>
      <c r="G6" s="20"/>
    </row>
    <row r="7">
      <c r="A7" s="22"/>
      <c r="B7" s="32"/>
      <c r="C7" s="22"/>
      <c r="D7" s="22"/>
      <c r="E7" s="22"/>
      <c r="F7" s="22"/>
      <c r="G7" s="20"/>
    </row>
    <row r="8" ht="37.5">
      <c r="A8" s="33" t="s">
        <v>30</v>
      </c>
      <c r="B8" s="33" t="s">
        <v>2460</v>
      </c>
      <c r="C8" s="34"/>
      <c r="D8" s="34"/>
      <c r="E8" s="34"/>
      <c r="F8" s="34"/>
      <c r="G8" s="35"/>
    </row>
    <row r="9">
      <c r="A9" s="41"/>
      <c r="B9" s="42" t="s">
        <v>1621</v>
      </c>
      <c r="C9" s="41" t="s">
        <v>2461</v>
      </c>
      <c r="D9" s="41"/>
      <c r="E9" s="43"/>
      <c r="F9" s="41"/>
      <c r="G9" s="44"/>
    </row>
    <row r="10">
      <c r="A10" s="22" t="s">
        <v>2462</v>
      </c>
      <c r="B10" s="22" t="s">
        <v>2463</v>
      </c>
      <c r="C10" s="94"/>
      <c r="D10" s="22"/>
      <c r="E10" s="22"/>
      <c r="F10" s="22"/>
      <c r="G10" s="20"/>
    </row>
    <row r="11">
      <c r="A11" s="22" t="s">
        <v>2464</v>
      </c>
      <c r="B11" s="37" t="s">
        <v>416</v>
      </c>
      <c r="C11" s="94"/>
      <c r="D11" s="22"/>
      <c r="E11" s="22"/>
      <c r="F11" s="22"/>
      <c r="G11" s="20"/>
    </row>
    <row r="12">
      <c r="A12" s="22" t="s">
        <v>2465</v>
      </c>
      <c r="B12" s="37" t="s">
        <v>418</v>
      </c>
      <c r="C12" s="94"/>
      <c r="D12" s="22"/>
      <c r="E12" s="22"/>
      <c r="F12" s="22"/>
      <c r="G12" s="20"/>
    </row>
    <row r="13">
      <c r="A13" s="22" t="s">
        <v>2466</v>
      </c>
      <c r="B13" s="37"/>
      <c r="C13" s="22"/>
      <c r="D13" s="22"/>
      <c r="E13" s="22"/>
      <c r="F13" s="22"/>
      <c r="G13" s="20"/>
    </row>
    <row r="14">
      <c r="A14" s="22" t="s">
        <v>2467</v>
      </c>
      <c r="B14" s="37"/>
      <c r="C14" s="22"/>
      <c r="D14" s="22"/>
      <c r="E14" s="22"/>
      <c r="F14" s="22"/>
      <c r="G14" s="20"/>
    </row>
    <row r="15">
      <c r="A15" s="22" t="s">
        <v>2468</v>
      </c>
      <c r="B15" s="37"/>
      <c r="C15" s="22"/>
      <c r="D15" s="22"/>
      <c r="E15" s="22"/>
      <c r="F15" s="22"/>
      <c r="G15" s="20"/>
    </row>
    <row r="16">
      <c r="A16" s="22" t="s">
        <v>2469</v>
      </c>
      <c r="B16" s="37"/>
      <c r="C16" s="22"/>
      <c r="D16" s="22"/>
      <c r="E16" s="22"/>
      <c r="F16" s="22"/>
      <c r="G16" s="20"/>
    </row>
    <row r="17">
      <c r="A17" s="41"/>
      <c r="B17" s="42" t="s">
        <v>2470</v>
      </c>
      <c r="C17" s="41" t="s">
        <v>1633</v>
      </c>
      <c r="D17" s="41"/>
      <c r="E17" s="43"/>
      <c r="F17" s="44"/>
      <c r="G17" s="44"/>
    </row>
    <row r="18">
      <c r="A18" s="22" t="s">
        <v>2471</v>
      </c>
      <c r="B18" s="22" t="s">
        <v>425</v>
      </c>
      <c r="C18" s="92"/>
      <c r="D18" s="22"/>
      <c r="E18" s="22"/>
      <c r="F18" s="22"/>
      <c r="G18" s="20"/>
    </row>
    <row r="19">
      <c r="A19" s="22" t="s">
        <v>2472</v>
      </c>
      <c r="B19" s="22"/>
      <c r="C19" s="92"/>
      <c r="D19" s="22"/>
      <c r="E19" s="22"/>
      <c r="F19" s="22"/>
      <c r="G19" s="20"/>
    </row>
    <row r="20">
      <c r="A20" s="22" t="s">
        <v>2473</v>
      </c>
      <c r="B20" s="22"/>
      <c r="C20" s="92"/>
      <c r="D20" s="22"/>
      <c r="E20" s="22"/>
      <c r="F20" s="22"/>
      <c r="G20" s="20"/>
    </row>
    <row r="21">
      <c r="A21" s="22" t="s">
        <v>2474</v>
      </c>
      <c r="B21" s="22"/>
      <c r="C21" s="92"/>
      <c r="D21" s="22"/>
      <c r="E21" s="22"/>
      <c r="F21" s="22"/>
      <c r="G21" s="20"/>
    </row>
    <row r="22">
      <c r="A22" s="22" t="s">
        <v>2475</v>
      </c>
      <c r="B22" s="22"/>
      <c r="C22" s="92"/>
      <c r="D22" s="22"/>
      <c r="E22" s="22"/>
      <c r="F22" s="22"/>
      <c r="G22" s="20"/>
    </row>
    <row r="23">
      <c r="A23" s="22" t="s">
        <v>2476</v>
      </c>
      <c r="B23" s="22"/>
      <c r="C23" s="92"/>
      <c r="D23" s="22"/>
      <c r="E23" s="22"/>
      <c r="F23" s="22"/>
      <c r="G23" s="20"/>
    </row>
    <row r="24">
      <c r="A24" s="22" t="s">
        <v>2477</v>
      </c>
      <c r="B24" s="22"/>
      <c r="C24" s="92"/>
      <c r="D24" s="22"/>
      <c r="E24" s="22"/>
      <c r="F24" s="22"/>
      <c r="G24" s="20"/>
    </row>
    <row r="25">
      <c r="A25" s="41"/>
      <c r="B25" s="42" t="s">
        <v>2478</v>
      </c>
      <c r="C25" s="41" t="s">
        <v>1633</v>
      </c>
      <c r="D25" s="41"/>
      <c r="E25" s="43"/>
      <c r="F25" s="44"/>
      <c r="G25" s="44"/>
    </row>
    <row r="26">
      <c r="A26" s="22" t="s">
        <v>2479</v>
      </c>
      <c r="B26" s="63" t="s">
        <v>434</v>
      </c>
      <c r="C26" s="92">
        <f>SUM(C27:C53)</f>
        <v>0</v>
      </c>
      <c r="D26" s="63"/>
      <c r="E26" s="22"/>
      <c r="F26" s="63"/>
      <c r="G26" s="22"/>
    </row>
    <row r="27">
      <c r="A27" s="22" t="s">
        <v>2480</v>
      </c>
      <c r="B27" s="22" t="s">
        <v>436</v>
      </c>
      <c r="C27" s="92"/>
      <c r="D27" s="63"/>
      <c r="E27" s="22"/>
      <c r="F27" s="63"/>
      <c r="G27" s="22"/>
    </row>
    <row r="28">
      <c r="A28" s="22" t="s">
        <v>2481</v>
      </c>
      <c r="B28" s="22" t="s">
        <v>438</v>
      </c>
      <c r="C28" s="92"/>
      <c r="D28" s="63"/>
      <c r="E28" s="22"/>
      <c r="F28" s="63"/>
      <c r="G28" s="22"/>
    </row>
    <row r="29">
      <c r="A29" s="22" t="s">
        <v>2482</v>
      </c>
      <c r="B29" s="22" t="s">
        <v>440</v>
      </c>
      <c r="C29" s="92"/>
      <c r="D29" s="63"/>
      <c r="E29" s="22"/>
      <c r="F29" s="63"/>
      <c r="G29" s="22"/>
    </row>
    <row r="30">
      <c r="A30" s="22" t="s">
        <v>2483</v>
      </c>
      <c r="B30" s="22" t="s">
        <v>442</v>
      </c>
      <c r="C30" s="92"/>
      <c r="D30" s="63"/>
      <c r="E30" s="22"/>
      <c r="F30" s="63"/>
      <c r="G30" s="22"/>
    </row>
    <row r="31">
      <c r="A31" s="22" t="s">
        <v>2484</v>
      </c>
      <c r="B31" s="22" t="s">
        <v>444</v>
      </c>
      <c r="C31" s="92"/>
      <c r="D31" s="63"/>
      <c r="E31" s="22"/>
      <c r="F31" s="63"/>
      <c r="G31" s="22"/>
    </row>
    <row r="32">
      <c r="A32" s="22" t="s">
        <v>2485</v>
      </c>
      <c r="B32" s="22" t="s">
        <v>1184</v>
      </c>
      <c r="C32" s="92"/>
      <c r="D32" s="63"/>
      <c r="E32" s="22"/>
      <c r="F32" s="63"/>
      <c r="G32" s="22"/>
    </row>
    <row r="33">
      <c r="A33" s="22" t="s">
        <v>2486</v>
      </c>
      <c r="B33" s="22" t="s">
        <v>447</v>
      </c>
      <c r="C33" s="92"/>
      <c r="D33" s="63"/>
      <c r="E33" s="22"/>
      <c r="F33" s="63"/>
      <c r="G33" s="22"/>
    </row>
    <row r="34">
      <c r="A34" s="22" t="s">
        <v>2487</v>
      </c>
      <c r="B34" s="22" t="s">
        <v>449</v>
      </c>
      <c r="C34" s="92"/>
      <c r="D34" s="63"/>
      <c r="E34" s="22"/>
      <c r="F34" s="63"/>
      <c r="G34" s="22"/>
    </row>
    <row r="35">
      <c r="A35" s="22" t="s">
        <v>2488</v>
      </c>
      <c r="B35" s="22" t="s">
        <v>451</v>
      </c>
      <c r="C35" s="92"/>
      <c r="D35" s="63"/>
      <c r="E35" s="22"/>
      <c r="F35" s="63"/>
      <c r="G35" s="22"/>
    </row>
    <row r="36">
      <c r="A36" s="22" t="s">
        <v>2489</v>
      </c>
      <c r="B36" s="22" t="s">
        <v>453</v>
      </c>
      <c r="C36" s="92"/>
      <c r="D36" s="63"/>
      <c r="E36" s="22"/>
      <c r="F36" s="63"/>
      <c r="G36" s="22"/>
    </row>
    <row r="37">
      <c r="A37" s="22" t="s">
        <v>2490</v>
      </c>
      <c r="B37" s="22" t="s">
        <v>455</v>
      </c>
      <c r="C37" s="92"/>
      <c r="D37" s="63"/>
      <c r="E37" s="22"/>
      <c r="F37" s="63"/>
      <c r="G37" s="22"/>
    </row>
    <row r="38">
      <c r="A38" s="22" t="s">
        <v>2491</v>
      </c>
      <c r="B38" s="22" t="s">
        <v>457</v>
      </c>
      <c r="C38" s="92"/>
      <c r="D38" s="63"/>
      <c r="E38" s="22"/>
      <c r="F38" s="63"/>
      <c r="G38" s="22"/>
    </row>
    <row r="39">
      <c r="A39" s="22" t="s">
        <v>2492</v>
      </c>
      <c r="B39" s="22" t="s">
        <v>459</v>
      </c>
      <c r="C39" s="92"/>
      <c r="D39" s="63"/>
      <c r="E39" s="22"/>
      <c r="F39" s="63"/>
      <c r="G39" s="22"/>
    </row>
    <row r="40">
      <c r="A40" s="22" t="s">
        <v>2493</v>
      </c>
      <c r="B40" s="22" t="s">
        <v>461</v>
      </c>
      <c r="C40" s="92"/>
      <c r="D40" s="63"/>
      <c r="E40" s="22"/>
      <c r="F40" s="63"/>
      <c r="G40" s="22"/>
    </row>
    <row r="41">
      <c r="A41" s="22" t="s">
        <v>2494</v>
      </c>
      <c r="B41" s="22" t="s">
        <v>463</v>
      </c>
      <c r="C41" s="92"/>
      <c r="D41" s="63"/>
      <c r="E41" s="22"/>
      <c r="F41" s="63"/>
      <c r="G41" s="22"/>
    </row>
    <row r="42">
      <c r="A42" s="22" t="s">
        <v>2495</v>
      </c>
      <c r="B42" s="22" t="s">
        <v>2</v>
      </c>
      <c r="C42" s="92"/>
      <c r="D42" s="63"/>
      <c r="E42" s="22"/>
      <c r="F42" s="63"/>
      <c r="G42" s="22"/>
    </row>
    <row r="43">
      <c r="A43" s="22" t="s">
        <v>2496</v>
      </c>
      <c r="B43" s="22" t="s">
        <v>466</v>
      </c>
      <c r="C43" s="92"/>
      <c r="D43" s="63"/>
      <c r="E43" s="22"/>
      <c r="F43" s="63"/>
      <c r="G43" s="22"/>
    </row>
    <row r="44">
      <c r="A44" s="22" t="s">
        <v>2497</v>
      </c>
      <c r="B44" s="22" t="s">
        <v>468</v>
      </c>
      <c r="C44" s="92"/>
      <c r="D44" s="63"/>
      <c r="E44" s="22"/>
      <c r="F44" s="63"/>
      <c r="G44" s="22"/>
    </row>
    <row r="45">
      <c r="A45" s="22" t="s">
        <v>2498</v>
      </c>
      <c r="B45" s="22" t="s">
        <v>470</v>
      </c>
      <c r="C45" s="92"/>
      <c r="D45" s="63"/>
      <c r="E45" s="22"/>
      <c r="F45" s="63"/>
      <c r="G45" s="22"/>
    </row>
    <row r="46">
      <c r="A46" s="22" t="s">
        <v>2499</v>
      </c>
      <c r="B46" s="22" t="s">
        <v>472</v>
      </c>
      <c r="C46" s="92"/>
      <c r="D46" s="63"/>
      <c r="E46" s="22"/>
      <c r="F46" s="63"/>
      <c r="G46" s="22"/>
    </row>
    <row r="47">
      <c r="A47" s="22" t="s">
        <v>2500</v>
      </c>
      <c r="B47" s="22" t="s">
        <v>474</v>
      </c>
      <c r="C47" s="92"/>
      <c r="D47" s="63"/>
      <c r="E47" s="22"/>
      <c r="F47" s="63"/>
      <c r="G47" s="22"/>
    </row>
    <row r="48">
      <c r="A48" s="22" t="s">
        <v>2501</v>
      </c>
      <c r="B48" s="22" t="s">
        <v>476</v>
      </c>
      <c r="C48" s="92"/>
      <c r="D48" s="63"/>
      <c r="E48" s="22"/>
      <c r="F48" s="63"/>
      <c r="G48" s="22"/>
    </row>
    <row r="49">
      <c r="A49" s="22" t="s">
        <v>2502</v>
      </c>
      <c r="B49" s="22" t="s">
        <v>478</v>
      </c>
      <c r="C49" s="92"/>
      <c r="D49" s="63"/>
      <c r="E49" s="22"/>
      <c r="F49" s="63"/>
      <c r="G49" s="22"/>
    </row>
    <row r="50">
      <c r="A50" s="22" t="s">
        <v>2503</v>
      </c>
      <c r="B50" s="22" t="s">
        <v>480</v>
      </c>
      <c r="C50" s="92"/>
      <c r="D50" s="63"/>
      <c r="E50" s="22"/>
      <c r="F50" s="63"/>
      <c r="G50" s="22"/>
    </row>
    <row r="51">
      <c r="A51" s="22" t="s">
        <v>2504</v>
      </c>
      <c r="B51" s="22" t="s">
        <v>482</v>
      </c>
      <c r="C51" s="92"/>
      <c r="D51" s="63"/>
      <c r="E51" s="22"/>
      <c r="F51" s="63"/>
      <c r="G51" s="22"/>
    </row>
    <row r="52">
      <c r="A52" s="22" t="s">
        <v>2505</v>
      </c>
      <c r="B52" s="22" t="s">
        <v>484</v>
      </c>
      <c r="C52" s="92"/>
      <c r="D52" s="63"/>
      <c r="E52" s="22"/>
      <c r="F52" s="63"/>
      <c r="G52" s="22"/>
    </row>
    <row r="53">
      <c r="A53" s="22" t="s">
        <v>2506</v>
      </c>
      <c r="B53" s="22" t="s">
        <v>5</v>
      </c>
      <c r="C53" s="92"/>
      <c r="D53" s="63"/>
      <c r="E53" s="22"/>
      <c r="F53" s="63"/>
      <c r="G53" s="22"/>
    </row>
    <row r="54">
      <c r="A54" s="22" t="s">
        <v>2507</v>
      </c>
      <c r="B54" s="63" t="s">
        <v>256</v>
      </c>
      <c r="C54" s="161">
        <f>SUM(C55:C57)</f>
        <v>0</v>
      </c>
      <c r="D54" s="63"/>
      <c r="E54" s="22"/>
      <c r="F54" s="63"/>
      <c r="G54" s="22"/>
    </row>
    <row r="55">
      <c r="A55" s="22" t="s">
        <v>2508</v>
      </c>
      <c r="B55" s="22" t="s">
        <v>490</v>
      </c>
      <c r="C55" s="92"/>
      <c r="D55" s="63"/>
      <c r="E55" s="22"/>
      <c r="F55" s="63"/>
      <c r="G55" s="22"/>
    </row>
    <row r="56">
      <c r="A56" s="22" t="s">
        <v>2509</v>
      </c>
      <c r="B56" s="22" t="s">
        <v>492</v>
      </c>
      <c r="C56" s="92"/>
      <c r="D56" s="63"/>
      <c r="E56" s="22"/>
      <c r="F56" s="63"/>
      <c r="G56" s="22"/>
    </row>
    <row r="57">
      <c r="A57" s="22" t="s">
        <v>2510</v>
      </c>
      <c r="B57" s="22" t="s">
        <v>1</v>
      </c>
      <c r="C57" s="92"/>
      <c r="D57" s="63"/>
      <c r="E57" s="22"/>
      <c r="F57" s="63"/>
      <c r="G57" s="22"/>
    </row>
    <row r="58">
      <c r="A58" s="22" t="s">
        <v>2511</v>
      </c>
      <c r="B58" s="63" t="s">
        <v>86</v>
      </c>
      <c r="C58" s="161">
        <f>SUM(C59:C69)</f>
        <v>0</v>
      </c>
      <c r="D58" s="63"/>
      <c r="E58" s="22"/>
      <c r="F58" s="63"/>
      <c r="G58" s="22"/>
    </row>
    <row r="59">
      <c r="A59" s="22" t="s">
        <v>2512</v>
      </c>
      <c r="B59" s="39" t="s">
        <v>258</v>
      </c>
      <c r="C59" s="92"/>
      <c r="D59" s="63"/>
      <c r="E59" s="22"/>
      <c r="F59" s="63"/>
      <c r="G59" s="22"/>
    </row>
    <row r="60">
      <c r="A60" s="22" t="s">
        <v>2513</v>
      </c>
      <c r="B60" s="22" t="s">
        <v>487</v>
      </c>
      <c r="C60" s="92"/>
      <c r="D60" s="63"/>
      <c r="E60" s="22"/>
      <c r="F60" s="63"/>
      <c r="G60" s="22"/>
    </row>
    <row r="61">
      <c r="A61" s="22" t="s">
        <v>2514</v>
      </c>
      <c r="B61" s="39" t="s">
        <v>260</v>
      </c>
      <c r="C61" s="92"/>
      <c r="D61" s="63"/>
      <c r="E61" s="22"/>
      <c r="F61" s="63"/>
      <c r="G61" s="22"/>
    </row>
    <row r="62">
      <c r="A62" s="22" t="s">
        <v>2515</v>
      </c>
      <c r="B62" s="39" t="s">
        <v>262</v>
      </c>
      <c r="C62" s="92"/>
      <c r="D62" s="63"/>
      <c r="E62" s="22"/>
      <c r="F62" s="63"/>
      <c r="G62" s="22"/>
    </row>
    <row r="63">
      <c r="A63" s="22" t="s">
        <v>2516</v>
      </c>
      <c r="B63" s="39" t="s">
        <v>11</v>
      </c>
      <c r="C63" s="92"/>
      <c r="D63" s="63"/>
      <c r="E63" s="22"/>
      <c r="F63" s="63"/>
      <c r="G63" s="22"/>
    </row>
    <row r="64">
      <c r="A64" s="22" t="s">
        <v>2517</v>
      </c>
      <c r="B64" s="39" t="s">
        <v>265</v>
      </c>
      <c r="C64" s="92"/>
      <c r="D64" s="63"/>
      <c r="E64" s="22"/>
      <c r="F64" s="63"/>
      <c r="G64" s="22"/>
    </row>
    <row r="65">
      <c r="A65" s="22" t="s">
        <v>2518</v>
      </c>
      <c r="B65" s="39" t="s">
        <v>267</v>
      </c>
      <c r="C65" s="92"/>
      <c r="D65" s="63"/>
      <c r="E65" s="22"/>
      <c r="F65" s="63"/>
      <c r="G65" s="22"/>
    </row>
    <row r="66">
      <c r="A66" s="22" t="s">
        <v>2519</v>
      </c>
      <c r="B66" s="39" t="s">
        <v>269</v>
      </c>
      <c r="C66" s="92"/>
      <c r="D66" s="63"/>
      <c r="E66" s="22"/>
      <c r="F66" s="63"/>
      <c r="G66" s="22"/>
    </row>
    <row r="67">
      <c r="A67" s="22" t="s">
        <v>2520</v>
      </c>
      <c r="B67" s="39" t="s">
        <v>271</v>
      </c>
      <c r="C67" s="92"/>
      <c r="D67" s="63"/>
      <c r="E67" s="22"/>
      <c r="F67" s="63"/>
      <c r="G67" s="22"/>
    </row>
    <row r="68">
      <c r="A68" s="22" t="s">
        <v>2521</v>
      </c>
      <c r="B68" s="39" t="s">
        <v>273</v>
      </c>
      <c r="C68" s="92"/>
      <c r="D68" s="63"/>
      <c r="E68" s="22"/>
      <c r="F68" s="63"/>
      <c r="G68" s="22"/>
    </row>
    <row r="69">
      <c r="A69" s="22" t="s">
        <v>2522</v>
      </c>
      <c r="B69" s="39" t="s">
        <v>86</v>
      </c>
      <c r="C69" s="92"/>
      <c r="D69" s="63"/>
      <c r="E69" s="22"/>
      <c r="F69" s="63"/>
      <c r="G69" s="22"/>
    </row>
    <row r="70">
      <c r="A70" s="22" t="s">
        <v>2523</v>
      </c>
      <c r="B70" s="50" t="s">
        <v>90</v>
      </c>
      <c r="C70" s="92"/>
      <c r="D70" s="22"/>
      <c r="E70" s="22"/>
      <c r="F70" s="22"/>
      <c r="G70" s="22"/>
    </row>
    <row r="71">
      <c r="A71" s="22" t="s">
        <v>2524</v>
      </c>
      <c r="B71" s="50" t="s">
        <v>90</v>
      </c>
      <c r="C71" s="92"/>
      <c r="D71" s="22"/>
      <c r="E71" s="22"/>
      <c r="F71" s="22"/>
      <c r="G71" s="22"/>
    </row>
    <row r="72">
      <c r="A72" s="22" t="s">
        <v>2525</v>
      </c>
      <c r="B72" s="50" t="s">
        <v>90</v>
      </c>
      <c r="C72" s="92"/>
      <c r="D72" s="22"/>
      <c r="E72" s="22"/>
      <c r="F72" s="22"/>
      <c r="G72" s="22"/>
    </row>
    <row r="73">
      <c r="A73" s="22" t="s">
        <v>2526</v>
      </c>
      <c r="B73" s="50" t="s">
        <v>90</v>
      </c>
      <c r="C73" s="92"/>
      <c r="D73" s="22"/>
      <c r="E73" s="22"/>
      <c r="F73" s="22"/>
      <c r="G73" s="22"/>
    </row>
    <row r="74">
      <c r="A74" s="22" t="s">
        <v>2527</v>
      </c>
      <c r="B74" s="50" t="s">
        <v>90</v>
      </c>
      <c r="C74" s="92"/>
      <c r="D74" s="22"/>
      <c r="E74" s="22"/>
      <c r="F74" s="22"/>
      <c r="G74" s="22"/>
    </row>
    <row r="75">
      <c r="A75" s="22" t="s">
        <v>2528</v>
      </c>
      <c r="B75" s="50" t="s">
        <v>90</v>
      </c>
      <c r="C75" s="92"/>
      <c r="D75" s="22"/>
      <c r="E75" s="22"/>
      <c r="F75" s="22"/>
      <c r="G75" s="22"/>
    </row>
    <row r="76">
      <c r="A76" s="22" t="s">
        <v>2529</v>
      </c>
      <c r="B76" s="50" t="s">
        <v>90</v>
      </c>
      <c r="C76" s="92"/>
      <c r="D76" s="22"/>
      <c r="E76" s="22"/>
      <c r="F76" s="22"/>
      <c r="G76" s="22"/>
    </row>
    <row r="77">
      <c r="A77" s="22" t="s">
        <v>2530</v>
      </c>
      <c r="B77" s="50" t="s">
        <v>90</v>
      </c>
      <c r="C77" s="92"/>
      <c r="D77" s="22"/>
      <c r="E77" s="22"/>
      <c r="F77" s="22"/>
      <c r="G77" s="22"/>
    </row>
    <row r="78">
      <c r="A78" s="22" t="s">
        <v>2531</v>
      </c>
      <c r="B78" s="50" t="s">
        <v>90</v>
      </c>
      <c r="C78" s="92"/>
      <c r="D78" s="22"/>
      <c r="E78" s="22"/>
      <c r="F78" s="22"/>
      <c r="G78" s="22"/>
    </row>
    <row r="79">
      <c r="A79" s="22" t="s">
        <v>2532</v>
      </c>
      <c r="B79" s="50" t="s">
        <v>90</v>
      </c>
      <c r="C79" s="92"/>
      <c r="D79" s="22"/>
      <c r="E79" s="22"/>
      <c r="F79" s="22"/>
      <c r="G79" s="22"/>
    </row>
    <row r="80">
      <c r="A80" s="41"/>
      <c r="B80" s="42" t="s">
        <v>2533</v>
      </c>
      <c r="C80" s="41" t="s">
        <v>1633</v>
      </c>
      <c r="D80" s="41"/>
      <c r="E80" s="43"/>
      <c r="F80" s="44"/>
      <c r="G80" s="44"/>
    </row>
    <row r="81">
      <c r="A81" s="22" t="s">
        <v>2534</v>
      </c>
      <c r="B81" s="22" t="s">
        <v>548</v>
      </c>
      <c r="C81" s="92"/>
      <c r="D81" s="22"/>
      <c r="E81" s="20"/>
      <c r="F81" s="22"/>
      <c r="G81" s="20"/>
    </row>
    <row r="82">
      <c r="A82" s="22" t="s">
        <v>2535</v>
      </c>
      <c r="B82" s="22" t="s">
        <v>550</v>
      </c>
      <c r="C82" s="92"/>
      <c r="D82" s="22"/>
      <c r="E82" s="20"/>
      <c r="F82" s="22"/>
      <c r="G82" s="20"/>
    </row>
    <row r="83">
      <c r="A83" s="22" t="s">
        <v>2536</v>
      </c>
      <c r="B83" s="22" t="s">
        <v>86</v>
      </c>
      <c r="C83" s="92"/>
      <c r="D83" s="22"/>
      <c r="E83" s="20"/>
      <c r="F83" s="22"/>
      <c r="G83" s="20"/>
    </row>
    <row r="84">
      <c r="A84" s="22" t="s">
        <v>2537</v>
      </c>
      <c r="B84" s="22"/>
      <c r="C84" s="92"/>
      <c r="D84" s="22"/>
      <c r="E84" s="20"/>
      <c r="F84" s="22"/>
      <c r="G84" s="20"/>
    </row>
    <row r="85">
      <c r="A85" s="22" t="s">
        <v>2538</v>
      </c>
      <c r="B85" s="22"/>
      <c r="C85" s="92"/>
      <c r="D85" s="22"/>
      <c r="E85" s="20"/>
      <c r="F85" s="22"/>
      <c r="G85" s="20"/>
    </row>
    <row r="86">
      <c r="A86" s="22" t="s">
        <v>2539</v>
      </c>
      <c r="B86" s="22"/>
      <c r="C86" s="92"/>
      <c r="D86" s="22"/>
      <c r="E86" s="20"/>
      <c r="F86" s="22"/>
      <c r="G86" s="20"/>
    </row>
    <row r="87">
      <c r="A87" s="22" t="s">
        <v>2540</v>
      </c>
      <c r="B87" s="22"/>
      <c r="C87" s="92"/>
      <c r="D87" s="22"/>
      <c r="E87" s="20"/>
      <c r="F87" s="22"/>
      <c r="G87" s="20"/>
    </row>
    <row r="88">
      <c r="A88" s="22" t="s">
        <v>2541</v>
      </c>
      <c r="B88" s="22"/>
      <c r="C88" s="92"/>
      <c r="D88" s="22"/>
      <c r="E88" s="20"/>
      <c r="F88" s="22"/>
      <c r="G88" s="20"/>
    </row>
    <row r="89">
      <c r="A89" s="22" t="s">
        <v>2542</v>
      </c>
      <c r="B89" s="22"/>
      <c r="C89" s="92"/>
      <c r="D89" s="22"/>
      <c r="E89" s="20"/>
      <c r="F89" s="22"/>
      <c r="G89" s="20"/>
    </row>
    <row r="90">
      <c r="A90" s="41"/>
      <c r="B90" s="42" t="s">
        <v>2543</v>
      </c>
      <c r="C90" s="41" t="s">
        <v>1633</v>
      </c>
      <c r="D90" s="41"/>
      <c r="E90" s="43"/>
      <c r="F90" s="44"/>
      <c r="G90" s="44"/>
    </row>
    <row r="91">
      <c r="A91" s="22" t="s">
        <v>2544</v>
      </c>
      <c r="B91" s="22" t="s">
        <v>560</v>
      </c>
      <c r="C91" s="92"/>
      <c r="D91" s="22"/>
      <c r="E91" s="20"/>
      <c r="F91" s="22"/>
      <c r="G91" s="20"/>
    </row>
    <row r="92">
      <c r="A92" s="22" t="s">
        <v>2545</v>
      </c>
      <c r="B92" s="22" t="s">
        <v>562</v>
      </c>
      <c r="C92" s="92"/>
      <c r="D92" s="22"/>
      <c r="E92" s="20"/>
      <c r="F92" s="22"/>
      <c r="G92" s="20"/>
    </row>
    <row r="93">
      <c r="A93" s="22" t="s">
        <v>2546</v>
      </c>
      <c r="B93" s="22" t="s">
        <v>86</v>
      </c>
      <c r="C93" s="92"/>
      <c r="D93" s="22"/>
      <c r="E93" s="20"/>
      <c r="F93" s="22"/>
      <c r="G93" s="20"/>
    </row>
    <row r="94">
      <c r="A94" s="22" t="s">
        <v>2547</v>
      </c>
      <c r="B94" s="22"/>
      <c r="C94" s="92"/>
      <c r="D94" s="22"/>
      <c r="E94" s="20"/>
      <c r="F94" s="22"/>
      <c r="G94" s="20"/>
    </row>
    <row r="95">
      <c r="A95" s="22" t="s">
        <v>2548</v>
      </c>
      <c r="B95" s="22"/>
      <c r="C95" s="92"/>
      <c r="D95" s="22"/>
      <c r="E95" s="20"/>
      <c r="F95" s="22"/>
      <c r="G95" s="20"/>
    </row>
    <row r="96">
      <c r="A96" s="22" t="s">
        <v>2549</v>
      </c>
      <c r="B96" s="22"/>
      <c r="C96" s="92"/>
      <c r="D96" s="22"/>
      <c r="E96" s="20"/>
      <c r="F96" s="22"/>
      <c r="G96" s="20"/>
    </row>
    <row r="97">
      <c r="A97" s="22" t="s">
        <v>2550</v>
      </c>
      <c r="B97" s="22"/>
      <c r="C97" s="92"/>
      <c r="D97" s="22"/>
      <c r="E97" s="20"/>
      <c r="F97" s="22"/>
      <c r="G97" s="20"/>
    </row>
    <row r="98">
      <c r="A98" s="22" t="s">
        <v>2551</v>
      </c>
      <c r="B98" s="22"/>
      <c r="C98" s="92"/>
      <c r="D98" s="22"/>
      <c r="E98" s="20"/>
      <c r="F98" s="22"/>
      <c r="G98" s="20"/>
    </row>
    <row r="99">
      <c r="A99" s="22" t="s">
        <v>2552</v>
      </c>
      <c r="B99" s="22"/>
      <c r="C99" s="92"/>
      <c r="D99" s="22"/>
      <c r="E99" s="20"/>
      <c r="F99" s="22"/>
      <c r="G99" s="20"/>
    </row>
    <row r="100">
      <c r="A100" s="41"/>
      <c r="B100" s="42" t="s">
        <v>2553</v>
      </c>
      <c r="C100" s="41" t="s">
        <v>1633</v>
      </c>
      <c r="D100" s="41"/>
      <c r="E100" s="43"/>
      <c r="F100" s="44"/>
      <c r="G100" s="44"/>
    </row>
    <row r="101">
      <c r="A101" s="22" t="s">
        <v>2554</v>
      </c>
      <c r="B101" s="18" t="s">
        <v>572</v>
      </c>
      <c r="C101" s="92"/>
      <c r="D101" s="22"/>
      <c r="E101" s="20"/>
      <c r="F101" s="22"/>
      <c r="G101" s="20"/>
    </row>
    <row r="102">
      <c r="A102" s="22" t="s">
        <v>2555</v>
      </c>
      <c r="B102" s="18" t="s">
        <v>1506</v>
      </c>
      <c r="C102" s="92"/>
      <c r="D102" s="22"/>
      <c r="E102" s="20"/>
      <c r="F102" s="22"/>
      <c r="G102" s="20"/>
    </row>
    <row r="103">
      <c r="A103" s="22" t="s">
        <v>2556</v>
      </c>
      <c r="B103" s="18" t="s">
        <v>1507</v>
      </c>
      <c r="C103" s="92"/>
      <c r="D103" s="22"/>
      <c r="E103" s="22"/>
      <c r="F103" s="22"/>
      <c r="G103" s="20"/>
    </row>
    <row r="104">
      <c r="A104" s="22" t="s">
        <v>2557</v>
      </c>
      <c r="B104" s="18" t="s">
        <v>1508</v>
      </c>
      <c r="C104" s="92"/>
      <c r="D104" s="22"/>
      <c r="E104" s="22"/>
      <c r="F104" s="22"/>
      <c r="G104" s="20"/>
    </row>
    <row r="105">
      <c r="A105" s="22" t="s">
        <v>2558</v>
      </c>
      <c r="B105" s="18" t="s">
        <v>1509</v>
      </c>
      <c r="C105" s="92"/>
      <c r="D105" s="22"/>
      <c r="E105" s="22"/>
      <c r="F105" s="22"/>
      <c r="G105" s="20"/>
    </row>
    <row r="106">
      <c r="A106" s="22" t="s">
        <v>2559</v>
      </c>
      <c r="B106" s="18"/>
      <c r="C106" s="92"/>
      <c r="D106" s="22"/>
      <c r="E106" s="22"/>
      <c r="F106" s="22"/>
      <c r="G106" s="20"/>
    </row>
    <row r="107">
      <c r="A107" s="22" t="s">
        <v>2560</v>
      </c>
      <c r="B107" s="18"/>
      <c r="C107" s="92"/>
      <c r="D107" s="22"/>
      <c r="E107" s="22"/>
      <c r="F107" s="22"/>
      <c r="G107" s="20"/>
    </row>
    <row r="108">
      <c r="A108" s="22" t="s">
        <v>2561</v>
      </c>
      <c r="B108" s="18"/>
      <c r="C108" s="92"/>
      <c r="D108" s="22"/>
      <c r="E108" s="22"/>
      <c r="F108" s="22"/>
      <c r="G108" s="20"/>
    </row>
    <row r="109">
      <c r="A109" s="22" t="s">
        <v>2562</v>
      </c>
      <c r="B109" s="18"/>
      <c r="C109" s="92"/>
      <c r="D109" s="22"/>
      <c r="E109" s="22"/>
      <c r="F109" s="22"/>
      <c r="G109" s="20"/>
    </row>
    <row r="110">
      <c r="A110" s="41"/>
      <c r="B110" s="41" t="s">
        <v>2563</v>
      </c>
      <c r="C110" s="41" t="s">
        <v>1633</v>
      </c>
      <c r="D110" s="41"/>
      <c r="E110" s="43"/>
      <c r="F110" s="44"/>
      <c r="G110" s="44"/>
    </row>
    <row r="111">
      <c r="A111" s="22" t="s">
        <v>2564</v>
      </c>
      <c r="B111" s="22" t="s">
        <v>583</v>
      </c>
      <c r="C111" s="92"/>
      <c r="D111" s="22"/>
      <c r="E111" s="20"/>
      <c r="F111" s="22"/>
      <c r="G111" s="20"/>
    </row>
    <row r="112">
      <c r="A112" s="22" t="s">
        <v>2565</v>
      </c>
      <c r="B112" s="85" t="s">
        <v>1417</v>
      </c>
      <c r="C112" s="90"/>
      <c r="D112" s="22"/>
      <c r="E112" s="20"/>
      <c r="F112" s="22"/>
      <c r="G112" s="20"/>
    </row>
    <row r="113">
      <c r="A113" s="22" t="s">
        <v>2566</v>
      </c>
      <c r="B113" s="22"/>
      <c r="C113" s="92"/>
      <c r="D113" s="22"/>
      <c r="E113" s="20"/>
      <c r="F113" s="22"/>
      <c r="G113" s="20"/>
    </row>
    <row r="114">
      <c r="A114" s="22" t="s">
        <v>2567</v>
      </c>
      <c r="B114" s="22"/>
      <c r="C114" s="92"/>
      <c r="D114" s="22"/>
      <c r="E114" s="20"/>
      <c r="F114" s="22"/>
      <c r="G114" s="20"/>
    </row>
    <row r="115">
      <c r="A115" s="22" t="s">
        <v>2568</v>
      </c>
      <c r="B115" s="22"/>
      <c r="C115" s="92"/>
      <c r="D115" s="22"/>
      <c r="E115" s="20"/>
      <c r="F115" s="22"/>
      <c r="G115" s="20"/>
    </row>
    <row r="116">
      <c r="A116" s="41"/>
      <c r="B116" s="42" t="s">
        <v>2569</v>
      </c>
      <c r="C116" s="41" t="s">
        <v>588</v>
      </c>
      <c r="D116" s="41" t="s">
        <v>589</v>
      </c>
      <c r="E116" s="43"/>
      <c r="F116" s="41" t="s">
        <v>1633</v>
      </c>
      <c r="G116" s="41" t="s">
        <v>590</v>
      </c>
    </row>
    <row r="117">
      <c r="A117" s="22" t="s">
        <v>2570</v>
      </c>
      <c r="B117" s="39" t="s">
        <v>592</v>
      </c>
      <c r="C117" s="93"/>
      <c r="D117" s="36"/>
      <c r="E117" s="36"/>
      <c r="F117" s="53"/>
      <c r="G117" s="53"/>
    </row>
    <row r="118">
      <c r="A118" s="36"/>
      <c r="B118" s="64"/>
      <c r="C118" s="36"/>
      <c r="D118" s="36"/>
      <c r="E118" s="36"/>
      <c r="F118" s="53"/>
      <c r="G118" s="53"/>
    </row>
    <row r="119">
      <c r="A119" s="22"/>
      <c r="B119" s="39" t="s">
        <v>593</v>
      </c>
      <c r="C119" s="36"/>
      <c r="D119" s="36"/>
      <c r="E119" s="36"/>
      <c r="F119" s="53"/>
      <c r="G119" s="53"/>
    </row>
    <row r="120">
      <c r="A120" s="22" t="s">
        <v>2571</v>
      </c>
      <c r="B120" s="39" t="s">
        <v>515</v>
      </c>
      <c r="C120" s="93"/>
      <c r="D120" s="94"/>
      <c r="E120" s="36"/>
      <c r="F120" s="99"/>
      <c r="G120" s="99"/>
    </row>
    <row r="121">
      <c r="A121" s="22" t="s">
        <v>2572</v>
      </c>
      <c r="B121" s="39" t="s">
        <v>515</v>
      </c>
      <c r="C121" s="93"/>
      <c r="D121" s="94"/>
      <c r="E121" s="36"/>
      <c r="F121" s="99"/>
      <c r="G121" s="99"/>
    </row>
    <row r="122">
      <c r="A122" s="22" t="s">
        <v>2573</v>
      </c>
      <c r="B122" s="39" t="s">
        <v>515</v>
      </c>
      <c r="C122" s="93"/>
      <c r="D122" s="94"/>
      <c r="E122" s="36"/>
      <c r="F122" s="99"/>
      <c r="G122" s="99"/>
    </row>
    <row r="123">
      <c r="A123" s="22" t="s">
        <v>2574</v>
      </c>
      <c r="B123" s="39" t="s">
        <v>515</v>
      </c>
      <c r="C123" s="93"/>
      <c r="D123" s="94"/>
      <c r="E123" s="36"/>
      <c r="F123" s="99"/>
      <c r="G123" s="99"/>
    </row>
    <row r="124">
      <c r="A124" s="22" t="s">
        <v>2575</v>
      </c>
      <c r="B124" s="39" t="s">
        <v>515</v>
      </c>
      <c r="C124" s="93"/>
      <c r="D124" s="94"/>
      <c r="E124" s="36"/>
      <c r="F124" s="99"/>
      <c r="G124" s="99"/>
    </row>
    <row r="125">
      <c r="A125" s="22" t="s">
        <v>2576</v>
      </c>
      <c r="B125" s="39" t="s">
        <v>515</v>
      </c>
      <c r="C125" s="93"/>
      <c r="D125" s="94"/>
      <c r="E125" s="36"/>
      <c r="F125" s="99"/>
      <c r="G125" s="99"/>
    </row>
    <row r="126">
      <c r="A126" s="22" t="s">
        <v>2577</v>
      </c>
      <c r="B126" s="39" t="s">
        <v>515</v>
      </c>
      <c r="C126" s="93"/>
      <c r="D126" s="94"/>
      <c r="E126" s="36"/>
      <c r="F126" s="99"/>
      <c r="G126" s="99"/>
    </row>
    <row r="127">
      <c r="A127" s="22" t="s">
        <v>2578</v>
      </c>
      <c r="B127" s="39" t="s">
        <v>515</v>
      </c>
      <c r="C127" s="93"/>
      <c r="D127" s="94"/>
      <c r="E127" s="36"/>
      <c r="F127" s="99"/>
      <c r="G127" s="99"/>
    </row>
    <row r="128">
      <c r="A128" s="22" t="s">
        <v>2579</v>
      </c>
      <c r="B128" s="39" t="s">
        <v>515</v>
      </c>
      <c r="C128" s="93"/>
      <c r="D128" s="94"/>
      <c r="E128" s="36"/>
      <c r="F128" s="99"/>
      <c r="G128" s="99"/>
    </row>
    <row r="129">
      <c r="A129" s="22" t="s">
        <v>2580</v>
      </c>
      <c r="B129" s="39" t="s">
        <v>515</v>
      </c>
      <c r="C129" s="93"/>
      <c r="D129" s="94"/>
      <c r="E129" s="39"/>
      <c r="F129" s="99"/>
      <c r="G129" s="99"/>
    </row>
    <row r="130">
      <c r="A130" s="22" t="s">
        <v>2581</v>
      </c>
      <c r="B130" s="39" t="s">
        <v>515</v>
      </c>
      <c r="C130" s="93"/>
      <c r="D130" s="94"/>
      <c r="E130" s="39"/>
      <c r="F130" s="99"/>
      <c r="G130" s="99"/>
    </row>
    <row r="131">
      <c r="A131" s="22" t="s">
        <v>2582</v>
      </c>
      <c r="B131" s="39" t="s">
        <v>515</v>
      </c>
      <c r="C131" s="93"/>
      <c r="D131" s="94"/>
      <c r="E131" s="39"/>
      <c r="F131" s="99"/>
      <c r="G131" s="99"/>
    </row>
    <row r="132">
      <c r="A132" s="22" t="s">
        <v>2583</v>
      </c>
      <c r="B132" s="39" t="s">
        <v>515</v>
      </c>
      <c r="C132" s="93"/>
      <c r="D132" s="94"/>
      <c r="E132" s="39"/>
      <c r="F132" s="99"/>
      <c r="G132" s="99"/>
    </row>
    <row r="133">
      <c r="A133" s="22" t="s">
        <v>2584</v>
      </c>
      <c r="B133" s="39" t="s">
        <v>515</v>
      </c>
      <c r="C133" s="93"/>
      <c r="D133" s="94"/>
      <c r="E133" s="39"/>
      <c r="F133" s="99"/>
      <c r="G133" s="99"/>
    </row>
    <row r="134">
      <c r="A134" s="22" t="s">
        <v>2585</v>
      </c>
      <c r="B134" s="39" t="s">
        <v>515</v>
      </c>
      <c r="C134" s="93"/>
      <c r="D134" s="94"/>
      <c r="E134" s="39"/>
      <c r="F134" s="99"/>
      <c r="G134" s="99"/>
    </row>
    <row r="135">
      <c r="A135" s="22" t="s">
        <v>2586</v>
      </c>
      <c r="B135" s="39" t="s">
        <v>515</v>
      </c>
      <c r="C135" s="93"/>
      <c r="D135" s="94"/>
      <c r="E135" s="22"/>
      <c r="F135" s="99"/>
      <c r="G135" s="99"/>
    </row>
    <row r="136">
      <c r="A136" s="22" t="s">
        <v>2587</v>
      </c>
      <c r="B136" s="39" t="s">
        <v>515</v>
      </c>
      <c r="C136" s="93"/>
      <c r="D136" s="94"/>
      <c r="E136" s="57"/>
      <c r="F136" s="99"/>
      <c r="G136" s="99"/>
    </row>
    <row r="137">
      <c r="A137" s="22" t="s">
        <v>2588</v>
      </c>
      <c r="B137" s="39" t="s">
        <v>515</v>
      </c>
      <c r="C137" s="93"/>
      <c r="D137" s="94"/>
      <c r="E137" s="57"/>
      <c r="F137" s="99"/>
      <c r="G137" s="99"/>
    </row>
    <row r="138">
      <c r="A138" s="22" t="s">
        <v>2589</v>
      </c>
      <c r="B138" s="39" t="s">
        <v>515</v>
      </c>
      <c r="C138" s="93"/>
      <c r="D138" s="94"/>
      <c r="E138" s="57"/>
      <c r="F138" s="99"/>
      <c r="G138" s="99"/>
    </row>
    <row r="139">
      <c r="A139" s="22" t="s">
        <v>2590</v>
      </c>
      <c r="B139" s="39" t="s">
        <v>515</v>
      </c>
      <c r="C139" s="93"/>
      <c r="D139" s="94"/>
      <c r="E139" s="57"/>
      <c r="F139" s="99"/>
      <c r="G139" s="99"/>
    </row>
    <row r="140">
      <c r="A140" s="22" t="s">
        <v>2591</v>
      </c>
      <c r="B140" s="39" t="s">
        <v>515</v>
      </c>
      <c r="C140" s="93"/>
      <c r="D140" s="94"/>
      <c r="E140" s="57"/>
      <c r="F140" s="99"/>
      <c r="G140" s="99"/>
    </row>
    <row r="141">
      <c r="A141" s="22" t="s">
        <v>2592</v>
      </c>
      <c r="B141" s="39" t="s">
        <v>515</v>
      </c>
      <c r="C141" s="93"/>
      <c r="D141" s="94"/>
      <c r="E141" s="57"/>
      <c r="F141" s="99"/>
      <c r="G141" s="99"/>
    </row>
    <row r="142">
      <c r="A142" s="22" t="s">
        <v>2593</v>
      </c>
      <c r="B142" s="39" t="s">
        <v>515</v>
      </c>
      <c r="C142" s="93"/>
      <c r="D142" s="94"/>
      <c r="E142" s="57"/>
      <c r="F142" s="99"/>
      <c r="G142" s="99"/>
    </row>
    <row r="143">
      <c r="A143" s="22" t="s">
        <v>2594</v>
      </c>
      <c r="B143" s="39" t="s">
        <v>515</v>
      </c>
      <c r="C143" s="93"/>
      <c r="D143" s="94"/>
      <c r="E143" s="57"/>
      <c r="F143" s="99"/>
      <c r="G143" s="99"/>
    </row>
    <row r="144">
      <c r="A144" s="22" t="s">
        <v>2595</v>
      </c>
      <c r="B144" s="48" t="s">
        <v>88</v>
      </c>
      <c r="C144" s="95">
        <f>SUM(C120:C143)</f>
        <v>0</v>
      </c>
      <c r="D144" s="46">
        <f>SUM(D120:D143)</f>
        <v>0</v>
      </c>
      <c r="E144" s="57"/>
      <c r="F144" s="100">
        <f>SUM(F120:F143)</f>
        <v>0</v>
      </c>
      <c r="G144" s="100">
        <f>SUM(G120:G143)</f>
        <v>0</v>
      </c>
    </row>
    <row r="145">
      <c r="A145" s="41"/>
      <c r="B145" s="42" t="s">
        <v>2596</v>
      </c>
      <c r="C145" s="41" t="s">
        <v>588</v>
      </c>
      <c r="D145" s="41" t="s">
        <v>589</v>
      </c>
      <c r="E145" s="43"/>
      <c r="F145" s="41" t="s">
        <v>1633</v>
      </c>
      <c r="G145" s="41" t="s">
        <v>590</v>
      </c>
    </row>
    <row r="146">
      <c r="A146" s="22" t="s">
        <v>2597</v>
      </c>
      <c r="B146" s="22" t="s">
        <v>621</v>
      </c>
      <c r="C146" s="92"/>
      <c r="D146" s="22"/>
      <c r="E146" s="22"/>
      <c r="F146" s="22"/>
      <c r="G146" s="22"/>
    </row>
    <row r="147">
      <c r="A147" s="22"/>
      <c r="B147" s="22"/>
      <c r="C147" s="22"/>
      <c r="D147" s="22"/>
      <c r="E147" s="22"/>
      <c r="F147" s="22"/>
      <c r="G147" s="22"/>
    </row>
    <row r="148">
      <c r="A148" s="22"/>
      <c r="B148" s="39" t="s">
        <v>622</v>
      </c>
      <c r="C148" s="22"/>
      <c r="D148" s="22"/>
      <c r="E148" s="22"/>
      <c r="F148" s="22"/>
      <c r="G148" s="22"/>
    </row>
    <row r="149">
      <c r="A149" s="22" t="s">
        <v>2598</v>
      </c>
      <c r="B149" s="22" t="s">
        <v>624</v>
      </c>
      <c r="C149" s="93"/>
      <c r="D149" s="94"/>
      <c r="E149" s="22"/>
      <c r="F149" s="99"/>
      <c r="G149" s="99"/>
    </row>
    <row r="150">
      <c r="A150" s="22" t="s">
        <v>2599</v>
      </c>
      <c r="B150" s="22" t="s">
        <v>626</v>
      </c>
      <c r="C150" s="93"/>
      <c r="D150" s="94"/>
      <c r="E150" s="22"/>
      <c r="F150" s="99"/>
      <c r="G150" s="99"/>
    </row>
    <row r="151">
      <c r="A151" s="22" t="s">
        <v>2600</v>
      </c>
      <c r="B151" s="22" t="s">
        <v>628</v>
      </c>
      <c r="C151" s="93"/>
      <c r="D151" s="94"/>
      <c r="E151" s="22"/>
      <c r="F151" s="99"/>
      <c r="G151" s="99"/>
    </row>
    <row r="152">
      <c r="A152" s="22" t="s">
        <v>2601</v>
      </c>
      <c r="B152" s="22" t="s">
        <v>630</v>
      </c>
      <c r="C152" s="93"/>
      <c r="D152" s="94"/>
      <c r="E152" s="22"/>
      <c r="F152" s="99"/>
      <c r="G152" s="99"/>
    </row>
    <row r="153">
      <c r="A153" s="22" t="s">
        <v>2602</v>
      </c>
      <c r="B153" s="22" t="s">
        <v>632</v>
      </c>
      <c r="C153" s="93"/>
      <c r="D153" s="94"/>
      <c r="E153" s="22"/>
      <c r="F153" s="99"/>
      <c r="G153" s="99"/>
    </row>
    <row r="154">
      <c r="A154" s="22" t="s">
        <v>2603</v>
      </c>
      <c r="B154" s="22" t="s">
        <v>634</v>
      </c>
      <c r="C154" s="93"/>
      <c r="D154" s="94"/>
      <c r="E154" s="22"/>
      <c r="F154" s="99"/>
      <c r="G154" s="99"/>
    </row>
    <row r="155">
      <c r="A155" s="22" t="s">
        <v>2604</v>
      </c>
      <c r="B155" s="22" t="s">
        <v>636</v>
      </c>
      <c r="C155" s="93"/>
      <c r="D155" s="94"/>
      <c r="E155" s="22"/>
      <c r="F155" s="99"/>
      <c r="G155" s="99"/>
    </row>
    <row r="156">
      <c r="A156" s="22" t="s">
        <v>2605</v>
      </c>
      <c r="B156" s="22" t="s">
        <v>638</v>
      </c>
      <c r="C156" s="93"/>
      <c r="D156" s="94"/>
      <c r="E156" s="22"/>
      <c r="F156" s="99"/>
      <c r="G156" s="99"/>
    </row>
    <row r="157">
      <c r="A157" s="22" t="s">
        <v>2606</v>
      </c>
      <c r="B157" s="48" t="s">
        <v>88</v>
      </c>
      <c r="C157" s="93">
        <f>SUM(C149:C156)</f>
        <v>0</v>
      </c>
      <c r="D157" s="94">
        <f>SUM(D149:D156)</f>
        <v>0</v>
      </c>
      <c r="E157" s="22"/>
      <c r="F157" s="92">
        <f>SUM(F149:F156)</f>
        <v>0</v>
      </c>
      <c r="G157" s="92">
        <f>SUM(G149:G156)</f>
        <v>0</v>
      </c>
    </row>
    <row r="158">
      <c r="A158" s="22" t="s">
        <v>2607</v>
      </c>
      <c r="B158" s="50" t="s">
        <v>641</v>
      </c>
      <c r="C158" s="93"/>
      <c r="D158" s="94"/>
      <c r="E158" s="22"/>
      <c r="F158" s="99"/>
      <c r="G158" s="99"/>
    </row>
    <row r="159">
      <c r="A159" s="22" t="s">
        <v>2608</v>
      </c>
      <c r="B159" s="50" t="s">
        <v>643</v>
      </c>
      <c r="C159" s="93"/>
      <c r="D159" s="94"/>
      <c r="E159" s="22"/>
      <c r="F159" s="99"/>
      <c r="G159" s="99"/>
    </row>
    <row r="160">
      <c r="A160" s="22" t="s">
        <v>2609</v>
      </c>
      <c r="B160" s="50" t="s">
        <v>645</v>
      </c>
      <c r="C160" s="93"/>
      <c r="D160" s="94"/>
      <c r="E160" s="22"/>
      <c r="F160" s="99"/>
      <c r="G160" s="99"/>
    </row>
    <row r="161">
      <c r="A161" s="22" t="s">
        <v>2610</v>
      </c>
      <c r="B161" s="50" t="s">
        <v>647</v>
      </c>
      <c r="C161" s="93"/>
      <c r="D161" s="94"/>
      <c r="E161" s="22"/>
      <c r="F161" s="99"/>
      <c r="G161" s="99"/>
    </row>
    <row r="162">
      <c r="A162" s="22" t="s">
        <v>2611</v>
      </c>
      <c r="B162" s="50" t="s">
        <v>649</v>
      </c>
      <c r="C162" s="93"/>
      <c r="D162" s="94"/>
      <c r="E162" s="22"/>
      <c r="F162" s="99"/>
      <c r="G162" s="99"/>
    </row>
    <row r="163">
      <c r="A163" s="22" t="s">
        <v>2612</v>
      </c>
      <c r="B163" s="50" t="s">
        <v>651</v>
      </c>
      <c r="C163" s="93"/>
      <c r="D163" s="94"/>
      <c r="E163" s="22"/>
      <c r="F163" s="99"/>
      <c r="G163" s="99"/>
    </row>
    <row r="164">
      <c r="A164" s="22" t="s">
        <v>2613</v>
      </c>
      <c r="B164" s="50"/>
      <c r="C164" s="22"/>
      <c r="D164" s="22"/>
      <c r="E164" s="22"/>
      <c r="F164" s="47"/>
      <c r="G164" s="47"/>
    </row>
    <row r="165">
      <c r="A165" s="22" t="s">
        <v>2614</v>
      </c>
      <c r="B165" s="50"/>
      <c r="C165" s="22"/>
      <c r="D165" s="22"/>
      <c r="E165" s="22"/>
      <c r="F165" s="47"/>
      <c r="G165" s="47"/>
    </row>
    <row r="166">
      <c r="A166" s="22" t="s">
        <v>2615</v>
      </c>
      <c r="B166" s="50"/>
      <c r="C166" s="22"/>
      <c r="D166" s="22"/>
      <c r="E166" s="22"/>
      <c r="F166" s="47"/>
      <c r="G166" s="47"/>
    </row>
    <row r="167">
      <c r="A167" s="41"/>
      <c r="B167" s="42" t="s">
        <v>2616</v>
      </c>
      <c r="C167" s="41" t="s">
        <v>588</v>
      </c>
      <c r="D167" s="41" t="s">
        <v>589</v>
      </c>
      <c r="E167" s="43"/>
      <c r="F167" s="41" t="s">
        <v>1633</v>
      </c>
      <c r="G167" s="41" t="s">
        <v>590</v>
      </c>
    </row>
    <row r="168">
      <c r="A168" s="22" t="s">
        <v>2617</v>
      </c>
      <c r="B168" s="22" t="s">
        <v>621</v>
      </c>
      <c r="C168" s="92"/>
      <c r="D168" s="22"/>
      <c r="E168" s="22"/>
      <c r="F168" s="22"/>
      <c r="G168" s="22"/>
    </row>
    <row r="169">
      <c r="A169" s="22"/>
      <c r="B169" s="22"/>
      <c r="C169" s="22"/>
      <c r="D169" s="22"/>
      <c r="E169" s="22"/>
      <c r="F169" s="22"/>
      <c r="G169" s="22"/>
    </row>
    <row r="170">
      <c r="A170" s="22"/>
      <c r="B170" s="39" t="s">
        <v>622</v>
      </c>
      <c r="C170" s="22"/>
      <c r="D170" s="22"/>
      <c r="E170" s="22"/>
      <c r="F170" s="22"/>
      <c r="G170" s="22"/>
    </row>
    <row r="171">
      <c r="A171" s="22" t="s">
        <v>2618</v>
      </c>
      <c r="B171" s="22" t="s">
        <v>624</v>
      </c>
      <c r="C171" s="93"/>
      <c r="D171" s="94"/>
      <c r="E171" s="22"/>
      <c r="F171" s="99"/>
      <c r="G171" s="99"/>
    </row>
    <row r="172">
      <c r="A172" s="22" t="s">
        <v>2619</v>
      </c>
      <c r="B172" s="22" t="s">
        <v>626</v>
      </c>
      <c r="C172" s="93"/>
      <c r="D172" s="94"/>
      <c r="E172" s="22"/>
      <c r="F172" s="99"/>
      <c r="G172" s="99"/>
    </row>
    <row r="173">
      <c r="A173" s="22" t="s">
        <v>2620</v>
      </c>
      <c r="B173" s="22" t="s">
        <v>628</v>
      </c>
      <c r="C173" s="93"/>
      <c r="D173" s="94"/>
      <c r="E173" s="22"/>
      <c r="F173" s="99"/>
      <c r="G173" s="99"/>
    </row>
    <row r="174">
      <c r="A174" s="22" t="s">
        <v>2621</v>
      </c>
      <c r="B174" s="22" t="s">
        <v>630</v>
      </c>
      <c r="C174" s="93"/>
      <c r="D174" s="94"/>
      <c r="E174" s="22"/>
      <c r="F174" s="99"/>
      <c r="G174" s="99"/>
    </row>
    <row r="175">
      <c r="A175" s="22" t="s">
        <v>2622</v>
      </c>
      <c r="B175" s="22" t="s">
        <v>632</v>
      </c>
      <c r="C175" s="93"/>
      <c r="D175" s="94"/>
      <c r="E175" s="22"/>
      <c r="F175" s="99"/>
      <c r="G175" s="99"/>
    </row>
    <row r="176">
      <c r="A176" s="22" t="s">
        <v>2623</v>
      </c>
      <c r="B176" s="22" t="s">
        <v>634</v>
      </c>
      <c r="C176" s="93"/>
      <c r="D176" s="94"/>
      <c r="E176" s="22"/>
      <c r="F176" s="99"/>
      <c r="G176" s="99"/>
    </row>
    <row r="177">
      <c r="A177" s="22" t="s">
        <v>2624</v>
      </c>
      <c r="B177" s="22" t="s">
        <v>636</v>
      </c>
      <c r="C177" s="93"/>
      <c r="D177" s="94"/>
      <c r="E177" s="22"/>
      <c r="F177" s="99"/>
      <c r="G177" s="99"/>
    </row>
    <row r="178">
      <c r="A178" s="22" t="s">
        <v>2625</v>
      </c>
      <c r="B178" s="22" t="s">
        <v>638</v>
      </c>
      <c r="C178" s="93"/>
      <c r="D178" s="94"/>
      <c r="E178" s="22"/>
      <c r="F178" s="99"/>
      <c r="G178" s="99"/>
    </row>
    <row r="179">
      <c r="A179" s="22" t="s">
        <v>2626</v>
      </c>
      <c r="B179" s="48" t="s">
        <v>88</v>
      </c>
      <c r="C179" s="93">
        <f>SUM(C171:C178)</f>
        <v>0</v>
      </c>
      <c r="D179" s="94">
        <f>SUM(D171:D178)</f>
        <v>0</v>
      </c>
      <c r="E179" s="22"/>
      <c r="F179" s="92">
        <f>SUM(F171:F178)</f>
        <v>0</v>
      </c>
      <c r="G179" s="92">
        <f>SUM(G171:G178)</f>
        <v>0</v>
      </c>
    </row>
    <row r="180">
      <c r="A180" s="22" t="s">
        <v>2627</v>
      </c>
      <c r="B180" s="50" t="s">
        <v>641</v>
      </c>
      <c r="C180" s="93"/>
      <c r="D180" s="94"/>
      <c r="E180" s="22"/>
      <c r="F180" s="99"/>
      <c r="G180" s="99"/>
    </row>
    <row r="181">
      <c r="A181" s="22" t="s">
        <v>2628</v>
      </c>
      <c r="B181" s="50" t="s">
        <v>643</v>
      </c>
      <c r="C181" s="93"/>
      <c r="D181" s="94"/>
      <c r="E181" s="22"/>
      <c r="F181" s="99"/>
      <c r="G181" s="99"/>
    </row>
    <row r="182">
      <c r="A182" s="22" t="s">
        <v>2629</v>
      </c>
      <c r="B182" s="50" t="s">
        <v>645</v>
      </c>
      <c r="C182" s="93"/>
      <c r="D182" s="94"/>
      <c r="E182" s="22"/>
      <c r="F182" s="99"/>
      <c r="G182" s="99"/>
    </row>
    <row r="183">
      <c r="A183" s="22" t="s">
        <v>2630</v>
      </c>
      <c r="B183" s="50" t="s">
        <v>647</v>
      </c>
      <c r="C183" s="93"/>
      <c r="D183" s="94"/>
      <c r="E183" s="22"/>
      <c r="F183" s="99"/>
      <c r="G183" s="99"/>
    </row>
    <row r="184">
      <c r="A184" s="22" t="s">
        <v>2631</v>
      </c>
      <c r="B184" s="50" t="s">
        <v>649</v>
      </c>
      <c r="C184" s="93"/>
      <c r="D184" s="94"/>
      <c r="E184" s="22"/>
      <c r="F184" s="99"/>
      <c r="G184" s="99"/>
    </row>
    <row r="185">
      <c r="A185" s="22" t="s">
        <v>2632</v>
      </c>
      <c r="B185" s="50" t="s">
        <v>651</v>
      </c>
      <c r="C185" s="93"/>
      <c r="D185" s="94"/>
      <c r="E185" s="22"/>
      <c r="F185" s="99"/>
      <c r="G185" s="99"/>
    </row>
    <row r="186">
      <c r="A186" s="22" t="s">
        <v>2633</v>
      </c>
      <c r="B186" s="50"/>
      <c r="C186" s="22"/>
      <c r="D186" s="22"/>
      <c r="E186" s="22"/>
      <c r="F186" s="47"/>
      <c r="G186" s="47"/>
    </row>
    <row r="187">
      <c r="A187" s="22" t="s">
        <v>2634</v>
      </c>
      <c r="B187" s="50"/>
      <c r="C187" s="22"/>
      <c r="D187" s="22"/>
      <c r="E187" s="22"/>
      <c r="F187" s="47"/>
      <c r="G187" s="47"/>
    </row>
    <row r="188">
      <c r="A188" s="22" t="s">
        <v>2635</v>
      </c>
      <c r="B188" s="50"/>
      <c r="C188" s="22"/>
      <c r="D188" s="22"/>
      <c r="E188" s="22"/>
      <c r="F188" s="47"/>
      <c r="G188" s="47"/>
    </row>
    <row r="189">
      <c r="A189" s="41"/>
      <c r="B189" s="42" t="s">
        <v>2636</v>
      </c>
      <c r="C189" s="41" t="s">
        <v>1633</v>
      </c>
      <c r="D189" s="41" t="s">
        <v>2637</v>
      </c>
      <c r="E189" s="43"/>
      <c r="F189" s="41"/>
      <c r="G189" s="41"/>
    </row>
    <row r="190">
      <c r="A190" s="22" t="s">
        <v>2638</v>
      </c>
      <c r="B190" s="39"/>
      <c r="C190" s="92"/>
      <c r="D190" s="93"/>
      <c r="E190" s="92"/>
      <c r="F190" s="92"/>
      <c r="G190" s="57"/>
    </row>
    <row r="191">
      <c r="A191" s="22" t="s">
        <v>2639</v>
      </c>
      <c r="B191" s="39"/>
      <c r="C191" s="92"/>
      <c r="D191" s="93"/>
      <c r="E191" s="92"/>
      <c r="F191" s="92"/>
      <c r="G191" s="57"/>
    </row>
    <row r="192">
      <c r="A192" s="22" t="s">
        <v>2640</v>
      </c>
      <c r="B192" s="39"/>
      <c r="C192" s="92"/>
      <c r="D192" s="93"/>
      <c r="E192" s="57"/>
      <c r="F192" s="57"/>
      <c r="G192" s="57"/>
    </row>
    <row r="193">
      <c r="A193" s="22" t="s">
        <v>2641</v>
      </c>
      <c r="B193" s="39"/>
      <c r="C193" s="92"/>
      <c r="D193" s="93"/>
      <c r="E193" s="57"/>
      <c r="F193" s="57"/>
      <c r="G193" s="57"/>
    </row>
    <row r="194">
      <c r="A194" s="22" t="s">
        <v>2642</v>
      </c>
      <c r="B194" s="39"/>
      <c r="C194" s="92"/>
      <c r="D194" s="93"/>
      <c r="E194" s="57"/>
      <c r="F194" s="57"/>
      <c r="G194" s="57"/>
    </row>
    <row r="195">
      <c r="A195" s="22" t="s">
        <v>2643</v>
      </c>
      <c r="B195" s="39"/>
      <c r="C195" s="92"/>
      <c r="D195" s="93"/>
      <c r="E195" s="57"/>
      <c r="F195" s="57"/>
      <c r="G195" s="57"/>
    </row>
    <row r="196">
      <c r="A196" s="22" t="s">
        <v>2644</v>
      </c>
      <c r="B196" s="39"/>
      <c r="C196" s="92"/>
      <c r="D196" s="93"/>
      <c r="E196" s="57"/>
      <c r="F196" s="57"/>
      <c r="G196" s="57"/>
    </row>
    <row r="197">
      <c r="A197" s="22" t="s">
        <v>2645</v>
      </c>
      <c r="B197" s="39"/>
      <c r="C197" s="92"/>
      <c r="D197" s="93"/>
      <c r="E197" s="57"/>
      <c r="F197" s="57"/>
      <c r="G197" s="20"/>
    </row>
    <row r="198">
      <c r="A198" s="22" t="s">
        <v>2646</v>
      </c>
      <c r="B198" s="39"/>
      <c r="C198" s="92"/>
      <c r="D198" s="93"/>
      <c r="E198" s="57"/>
      <c r="F198" s="57"/>
      <c r="G198" s="20"/>
    </row>
    <row r="199">
      <c r="A199" s="22" t="s">
        <v>2647</v>
      </c>
      <c r="B199" s="39"/>
      <c r="C199" s="92"/>
      <c r="D199" s="93"/>
      <c r="E199" s="57"/>
      <c r="F199" s="57"/>
      <c r="G199" s="20"/>
    </row>
    <row r="200">
      <c r="A200" s="22" t="s">
        <v>2648</v>
      </c>
      <c r="B200" s="39"/>
      <c r="C200" s="92"/>
      <c r="D200" s="93"/>
      <c r="E200" s="57"/>
      <c r="F200" s="57"/>
      <c r="G200" s="20"/>
    </row>
    <row r="201">
      <c r="A201" s="22" t="s">
        <v>2649</v>
      </c>
      <c r="B201" s="39"/>
      <c r="C201" s="92"/>
      <c r="D201" s="93"/>
      <c r="E201" s="57"/>
      <c r="F201" s="57"/>
      <c r="G201" s="20"/>
    </row>
    <row r="202">
      <c r="A202" s="22" t="s">
        <v>2650</v>
      </c>
      <c r="B202" s="39"/>
      <c r="C202" s="92"/>
      <c r="D202" s="93"/>
      <c r="E202" s="22"/>
      <c r="F202" s="22"/>
      <c r="G202" s="20"/>
    </row>
    <row r="203">
      <c r="A203" s="22" t="s">
        <v>2651</v>
      </c>
      <c r="B203" s="39"/>
      <c r="C203" s="92"/>
      <c r="D203" s="93"/>
      <c r="E203" s="22"/>
      <c r="F203" s="22"/>
      <c r="G203" s="20"/>
    </row>
    <row r="204">
      <c r="A204" s="22" t="s">
        <v>2652</v>
      </c>
      <c r="B204" s="39"/>
      <c r="C204" s="92"/>
      <c r="D204" s="93"/>
      <c r="E204" s="22"/>
      <c r="F204" s="22"/>
      <c r="G204" s="20"/>
    </row>
    <row r="205">
      <c r="A205" s="22" t="s">
        <v>2653</v>
      </c>
      <c r="B205" s="39"/>
      <c r="C205" s="92"/>
      <c r="D205" s="93"/>
      <c r="E205" s="22"/>
      <c r="F205" s="22"/>
      <c r="G205" s="20"/>
    </row>
    <row r="206">
      <c r="A206" s="22" t="s">
        <v>2654</v>
      </c>
      <c r="B206" s="39"/>
      <c r="C206" s="92"/>
      <c r="D206" s="93"/>
      <c r="E206" s="22"/>
      <c r="F206" s="22"/>
      <c r="G206" s="20"/>
    </row>
    <row r="207">
      <c r="A207" s="22" t="s">
        <v>2655</v>
      </c>
      <c r="B207" s="22"/>
      <c r="C207" s="22"/>
      <c r="D207" s="22"/>
      <c r="E207" s="22"/>
      <c r="F207" s="22"/>
      <c r="G207" s="20"/>
    </row>
    <row r="208">
      <c r="A208" s="22" t="s">
        <v>2656</v>
      </c>
      <c r="B208" s="22"/>
      <c r="C208" s="22"/>
      <c r="D208" s="22"/>
      <c r="E208" s="22"/>
      <c r="F208" s="22"/>
      <c r="G208" s="20"/>
    </row>
    <row r="209">
      <c r="A209" s="22" t="s">
        <v>2657</v>
      </c>
      <c r="B209" s="22"/>
      <c r="C209" s="22"/>
      <c r="D209" s="22"/>
      <c r="E209" s="22"/>
      <c r="F209" s="22"/>
      <c r="G209" s="20"/>
    </row>
    <row r="210">
      <c r="A210" s="22" t="s">
        <v>2658</v>
      </c>
      <c r="B210" s="22"/>
      <c r="C210" s="22"/>
      <c r="D210" s="22"/>
      <c r="E210" s="22"/>
      <c r="F210" s="22"/>
      <c r="G210" s="20"/>
    </row>
    <row r="211">
      <c r="A211" s="22" t="s">
        <v>2659</v>
      </c>
      <c r="B211" s="22"/>
      <c r="C211" s="22"/>
      <c r="D211" s="22"/>
      <c r="E211" s="22"/>
      <c r="F211" s="22"/>
      <c r="G211" s="20"/>
    </row>
    <row r="212">
      <c r="A212" s="41"/>
      <c r="B212" s="42" t="s">
        <v>2660</v>
      </c>
      <c r="C212" s="41" t="s">
        <v>1633</v>
      </c>
      <c r="D212" s="41" t="s">
        <v>2637</v>
      </c>
      <c r="E212" s="43"/>
      <c r="F212" s="41"/>
      <c r="G212" s="41"/>
    </row>
    <row r="213">
      <c r="A213" s="127" t="s">
        <v>2661</v>
      </c>
      <c r="B213" s="162"/>
      <c r="C213" s="163"/>
      <c r="D213" s="93"/>
      <c r="E213" s="22"/>
      <c r="F213" s="22"/>
      <c r="G213" s="20"/>
    </row>
    <row r="214">
      <c r="A214" s="127" t="s">
        <v>2662</v>
      </c>
      <c r="B214" s="162"/>
      <c r="C214" s="163"/>
      <c r="D214" s="93"/>
      <c r="E214" s="22"/>
      <c r="F214" s="22"/>
      <c r="G214" s="20"/>
    </row>
    <row r="215">
      <c r="A215" s="127" t="s">
        <v>2663</v>
      </c>
      <c r="B215" s="162"/>
      <c r="C215" s="163"/>
      <c r="D215" s="93"/>
      <c r="E215" s="22"/>
      <c r="F215" s="22"/>
      <c r="G215" s="20"/>
    </row>
    <row r="216">
      <c r="A216" s="127" t="s">
        <v>2664</v>
      </c>
      <c r="B216" s="162"/>
      <c r="C216" s="163"/>
      <c r="D216" s="93"/>
      <c r="E216" s="22"/>
      <c r="F216" s="22"/>
      <c r="G216" s="20"/>
    </row>
    <row r="217">
      <c r="A217" s="127" t="s">
        <v>2665</v>
      </c>
      <c r="B217" s="162"/>
      <c r="C217" s="163"/>
      <c r="D217" s="93"/>
      <c r="E217" s="22"/>
      <c r="F217" s="22"/>
      <c r="G217" s="20"/>
    </row>
    <row r="218">
      <c r="A218" s="127" t="s">
        <v>2666</v>
      </c>
      <c r="B218" s="162"/>
      <c r="C218" s="163"/>
      <c r="D218" s="93"/>
      <c r="E218" s="22"/>
      <c r="F218" s="22"/>
      <c r="G218" s="20"/>
    </row>
    <row r="219">
      <c r="A219" s="127" t="s">
        <v>2667</v>
      </c>
      <c r="B219" s="162"/>
      <c r="C219" s="163"/>
      <c r="D219" s="93"/>
      <c r="E219" s="22"/>
      <c r="F219" s="22"/>
      <c r="G219" s="20"/>
    </row>
    <row r="220">
      <c r="A220" s="127" t="s">
        <v>2668</v>
      </c>
      <c r="B220" s="162"/>
      <c r="C220" s="163"/>
      <c r="D220" s="93"/>
      <c r="E220" s="22"/>
      <c r="F220" s="22"/>
      <c r="G220" s="20"/>
    </row>
    <row r="221">
      <c r="A221" s="127" t="s">
        <v>2669</v>
      </c>
      <c r="B221" s="162"/>
      <c r="C221" s="163"/>
      <c r="D221" s="93"/>
      <c r="E221" s="22"/>
      <c r="F221" s="22"/>
      <c r="G221" s="20"/>
    </row>
    <row r="222">
      <c r="A222" s="127" t="s">
        <v>2670</v>
      </c>
      <c r="B222" s="162"/>
      <c r="C222" s="163"/>
      <c r="D222" s="93"/>
      <c r="E222" s="22"/>
      <c r="F222" s="22"/>
      <c r="G222" s="20"/>
    </row>
    <row r="223">
      <c r="A223" s="127" t="s">
        <v>2671</v>
      </c>
      <c r="B223" s="162"/>
      <c r="C223" s="163"/>
      <c r="D223" s="93"/>
      <c r="E223" s="22"/>
      <c r="F223" s="22"/>
      <c r="G223" s="20"/>
    </row>
    <row r="224">
      <c r="A224" s="127" t="s">
        <v>2672</v>
      </c>
      <c r="B224" s="162"/>
      <c r="C224" s="163"/>
      <c r="D224" s="93"/>
      <c r="E224" s="22"/>
      <c r="F224" s="22"/>
      <c r="G224" s="20"/>
    </row>
    <row r="225">
      <c r="A225" s="127" t="s">
        <v>2673</v>
      </c>
      <c r="B225" s="162"/>
      <c r="C225" s="163"/>
      <c r="D225" s="93"/>
      <c r="E225" s="22"/>
      <c r="F225" s="22"/>
      <c r="G225" s="20"/>
    </row>
    <row r="226">
      <c r="A226" s="127" t="s">
        <v>2674</v>
      </c>
      <c r="B226" s="162"/>
      <c r="C226" s="163"/>
      <c r="D226" s="93"/>
      <c r="E226" s="22"/>
      <c r="F226" s="22"/>
      <c r="G226" s="20"/>
    </row>
    <row r="227">
      <c r="A227" s="127" t="s">
        <v>2675</v>
      </c>
      <c r="B227" s="162"/>
      <c r="C227" s="163"/>
      <c r="D227" s="93"/>
      <c r="E227" s="22"/>
      <c r="F227" s="22"/>
      <c r="G227" s="20"/>
    </row>
    <row r="228">
      <c r="A228" s="127" t="s">
        <v>2676</v>
      </c>
      <c r="B228" s="162"/>
      <c r="C228" s="163"/>
      <c r="D228" s="93"/>
      <c r="E228" s="22"/>
      <c r="F228" s="22"/>
      <c r="G228" s="20"/>
    </row>
    <row r="229">
      <c r="A229" s="127" t="s">
        <v>2677</v>
      </c>
      <c r="B229" s="162"/>
      <c r="C229" s="163"/>
      <c r="D229" s="93"/>
      <c r="E229" s="22"/>
      <c r="F229" s="22"/>
      <c r="G229" s="20"/>
    </row>
    <row r="230">
      <c r="A230" s="22" t="s">
        <v>2678</v>
      </c>
      <c r="B230" s="162"/>
      <c r="C230" s="163"/>
      <c r="D230" s="93"/>
      <c r="E230" s="22"/>
      <c r="F230" s="22"/>
      <c r="G230" s="20"/>
    </row>
    <row r="231">
      <c r="A231" s="22" t="s">
        <v>2679</v>
      </c>
      <c r="B231" s="162"/>
      <c r="C231" s="163"/>
      <c r="D231" s="93"/>
      <c r="E231" s="22"/>
      <c r="F231" s="22"/>
      <c r="G231" s="20"/>
    </row>
    <row r="232">
      <c r="A232" s="22" t="s">
        <v>2680</v>
      </c>
      <c r="B232" s="162"/>
      <c r="C232" s="163"/>
      <c r="D232" s="93"/>
      <c r="E232" s="22"/>
      <c r="F232" s="22"/>
      <c r="G232" s="20"/>
    </row>
    <row r="233">
      <c r="A233" s="22" t="s">
        <v>2681</v>
      </c>
      <c r="B233" s="162"/>
      <c r="C233" s="163"/>
      <c r="D233" s="93"/>
      <c r="E233" s="22"/>
      <c r="F233" s="22"/>
      <c r="G233" s="20"/>
    </row>
    <row r="234">
      <c r="A234" s="22" t="s">
        <v>2682</v>
      </c>
      <c r="B234" s="162"/>
      <c r="C234" s="163"/>
      <c r="D234" s="93"/>
      <c r="E234" s="22"/>
      <c r="F234" s="22"/>
      <c r="G234" s="20"/>
    </row>
    <row r="235">
      <c r="A235" s="41"/>
      <c r="B235" s="42" t="s">
        <v>2683</v>
      </c>
      <c r="C235" s="41" t="s">
        <v>1633</v>
      </c>
      <c r="D235" s="41" t="s">
        <v>2637</v>
      </c>
      <c r="E235" s="43"/>
      <c r="F235" s="41"/>
      <c r="G235" s="41"/>
    </row>
    <row r="236">
      <c r="A236" s="127" t="s">
        <v>2684</v>
      </c>
      <c r="B236" s="162"/>
      <c r="C236" s="163"/>
      <c r="D236" s="93"/>
      <c r="E236" s="22"/>
      <c r="F236" s="22"/>
      <c r="G236" s="20"/>
    </row>
    <row r="237">
      <c r="A237" s="127" t="s">
        <v>2685</v>
      </c>
      <c r="B237" s="162"/>
      <c r="C237" s="163"/>
      <c r="D237" s="93"/>
      <c r="E237" s="22"/>
      <c r="F237" s="22"/>
      <c r="G237" s="20"/>
    </row>
    <row r="238">
      <c r="A238" s="127" t="s">
        <v>2686</v>
      </c>
      <c r="B238" s="162"/>
      <c r="C238" s="163"/>
      <c r="D238" s="93"/>
      <c r="E238" s="22"/>
      <c r="F238" s="22"/>
      <c r="G238" s="20"/>
    </row>
    <row r="239">
      <c r="A239" s="127" t="s">
        <v>2687</v>
      </c>
      <c r="B239" s="162"/>
      <c r="C239" s="163"/>
      <c r="D239" s="93"/>
      <c r="E239" s="22"/>
      <c r="F239" s="22"/>
      <c r="G239" s="20"/>
    </row>
    <row r="240">
      <c r="A240" s="127" t="s">
        <v>2688</v>
      </c>
      <c r="B240" s="162"/>
      <c r="C240" s="163"/>
      <c r="D240" s="93"/>
      <c r="E240" s="22"/>
      <c r="F240" s="22"/>
      <c r="G240" s="20"/>
    </row>
    <row r="241">
      <c r="A241" s="127" t="s">
        <v>2689</v>
      </c>
      <c r="B241" s="162"/>
      <c r="C241" s="163"/>
      <c r="D241" s="93"/>
      <c r="E241" s="22"/>
      <c r="F241" s="22"/>
      <c r="G241" s="20"/>
    </row>
    <row r="242">
      <c r="A242" s="127" t="s">
        <v>2690</v>
      </c>
      <c r="B242" s="162"/>
      <c r="C242" s="163"/>
      <c r="D242" s="93"/>
      <c r="E242" s="22"/>
      <c r="F242" s="22"/>
      <c r="G242" s="20"/>
    </row>
    <row r="243">
      <c r="A243" s="127" t="s">
        <v>2691</v>
      </c>
      <c r="B243" s="162"/>
      <c r="C243" s="163"/>
      <c r="D243" s="93"/>
      <c r="E243" s="22"/>
      <c r="F243" s="22"/>
      <c r="G243" s="20"/>
    </row>
    <row r="244">
      <c r="A244" s="127" t="s">
        <v>2692</v>
      </c>
      <c r="B244" s="162"/>
      <c r="C244" s="163"/>
      <c r="D244" s="93"/>
      <c r="E244" s="22"/>
      <c r="F244" s="22"/>
      <c r="G244" s="20"/>
    </row>
    <row r="245">
      <c r="A245" s="127" t="s">
        <v>2693</v>
      </c>
      <c r="B245" s="162"/>
      <c r="C245" s="163"/>
      <c r="D245" s="93"/>
      <c r="E245" s="22"/>
      <c r="F245" s="22"/>
      <c r="G245" s="20"/>
    </row>
    <row r="246">
      <c r="A246" s="127" t="s">
        <v>2694</v>
      </c>
      <c r="B246" s="162"/>
      <c r="C246" s="163"/>
      <c r="D246" s="93"/>
      <c r="E246" s="22"/>
      <c r="F246" s="22"/>
      <c r="G246" s="20"/>
    </row>
    <row r="247">
      <c r="A247" s="127" t="s">
        <v>2695</v>
      </c>
      <c r="B247" s="162"/>
      <c r="C247" s="163"/>
      <c r="D247" s="93"/>
      <c r="E247" s="22"/>
      <c r="F247" s="22"/>
      <c r="G247" s="20"/>
    </row>
    <row r="248">
      <c r="A248" s="127" t="s">
        <v>2696</v>
      </c>
      <c r="B248" s="162"/>
      <c r="C248" s="163"/>
      <c r="D248" s="93"/>
      <c r="E248" s="22"/>
      <c r="F248" s="22"/>
      <c r="G248" s="20"/>
    </row>
    <row r="249">
      <c r="A249" s="127" t="s">
        <v>2697</v>
      </c>
      <c r="B249" s="162"/>
      <c r="C249" s="163"/>
      <c r="D249" s="93"/>
      <c r="E249" s="22"/>
      <c r="F249" s="22"/>
      <c r="G249" s="20"/>
    </row>
    <row r="250">
      <c r="A250" s="127" t="s">
        <v>2698</v>
      </c>
      <c r="B250" s="162"/>
      <c r="C250" s="163"/>
      <c r="D250" s="93"/>
      <c r="E250" s="22"/>
      <c r="F250" s="22"/>
      <c r="G250" s="20"/>
    </row>
    <row r="251">
      <c r="A251" s="127" t="s">
        <v>2699</v>
      </c>
      <c r="B251" s="162"/>
      <c r="C251" s="163"/>
      <c r="D251" s="93"/>
      <c r="E251" s="22"/>
      <c r="F251" s="22"/>
      <c r="G251" s="20"/>
    </row>
    <row r="252">
      <c r="A252" s="127" t="s">
        <v>2700</v>
      </c>
      <c r="B252" s="162"/>
      <c r="C252" s="163"/>
      <c r="D252" s="93"/>
      <c r="E252" s="22"/>
      <c r="F252" s="22"/>
      <c r="G252" s="20"/>
    </row>
    <row r="253">
      <c r="A253" s="22" t="s">
        <v>2701</v>
      </c>
      <c r="B253" s="22"/>
      <c r="C253" s="22"/>
      <c r="D253" s="22"/>
      <c r="E253" s="22"/>
      <c r="F253" s="22"/>
      <c r="G253" s="20"/>
    </row>
    <row r="254">
      <c r="A254" s="22" t="s">
        <v>2702</v>
      </c>
      <c r="B254" s="22"/>
      <c r="C254" s="22"/>
      <c r="D254" s="22"/>
      <c r="E254" s="22"/>
      <c r="F254" s="22"/>
      <c r="G254" s="20"/>
    </row>
    <row r="255">
      <c r="A255" s="22" t="s">
        <v>2703</v>
      </c>
      <c r="B255" s="22"/>
      <c r="C255" s="22"/>
      <c r="D255" s="22"/>
      <c r="E255" s="22"/>
      <c r="F255" s="22"/>
      <c r="G255" s="20"/>
    </row>
    <row r="256">
      <c r="A256" s="22" t="s">
        <v>2704</v>
      </c>
      <c r="B256" s="22"/>
      <c r="C256" s="22"/>
      <c r="D256" s="22"/>
      <c r="E256" s="22"/>
      <c r="F256" s="22"/>
      <c r="G256" s="20"/>
    </row>
    <row r="257">
      <c r="A257" s="22" t="s">
        <v>2705</v>
      </c>
      <c r="B257" s="22"/>
      <c r="C257" s="22"/>
      <c r="D257" s="22"/>
      <c r="E257" s="22"/>
      <c r="F257" s="22"/>
      <c r="G257" s="20"/>
    </row>
  </sheetData>
  <protectedRanges>
    <protectedRange sqref="C168 C171:D178 B180:D188 B190:C211 D190:D206 D213:D234 D236:D252" name="Range5"/>
    <protectedRange sqref="C81:C89 B84:B89 B94:B99 C91:C99 B106:B109 C101:C109 C111 B113:C115" name="Range3"/>
    <protectedRange sqref="C3 B11:B16 C10:C16 B19:B24 C18:C24 C55:C57 B70:B79 C59:C79 C27:C53" name="Range2"/>
    <protectedRange sqref="C117 B120:D143 C146 C149:D156 B158:D166" name="Range4"/>
    <protectedRange sqref="B112:C112" name="Mortgage Assets II"/>
  </protectedRanges>
  <hyperlinks>
    <hyperlink ref="B6" location="'B3. HTT Shipping Assets'!B8" display="9. Shipping Assets"/>
    <hyperlink ref="B80" location="'2. Harmonised Glossary'!A9" display="Breakdown by Interest Rate"/>
    <hyperlink ref="B110" location="'C. HTT Harmonised Glossary'!B19" display="7. Non-Performing Loans (NPLs)"/>
    <hyperlink ref="B145" location="'2. Harmonised Glossary'!A288" display="Loan to Value (LTV) Information - Un-indexed"/>
    <hyperlink ref="B167" location="'2. Harmonised Glossary'!A11" display="Loan to Value (LTV) Information - Indexed"/>
  </hyperlinks>
  <pageMargins left="0.7" right="0.7" top="0.75" bottom="0.75" header="0.3" footer="0.3"/>
  <pageSetup usePrinterDefaults="0"/>
</worksheet>
</file>

<file path=xl/worksheets/sheet7.xml><?xml version="1.0" encoding="utf-8"?>
<worksheet xmlns:r="http://schemas.openxmlformats.org/officeDocument/2006/relationships" xmlns="http://schemas.openxmlformats.org/spreadsheetml/2006/main">
  <sheetPr>
    <tabColor rgb="FFE36E00"/>
  </sheetPr>
  <dimension ref="A1:C403"/>
  <sheetViews>
    <sheetView topLeftCell="A1" zoomScale="75" zoomScaleNormal="75" workbookViewId="0">
      <selection activeCell="A1" sqref="A1"/>
    </sheetView>
  </sheetViews>
  <sheetFormatPr defaultColWidth="0" defaultRowHeight="15" outlineLevelRow="1" zeroHeight="1"/>
  <cols>
    <col min="1" max="1" width="16.28515625" customWidth="1"/>
    <col min="2" max="2" width="89.85546875" style="22" bestFit="1" customWidth="1"/>
    <col min="3" max="3" width="134.7109375" customWidth="1"/>
    <col min="4" max="16384" width="11.42578125" hidden="1"/>
  </cols>
  <sheetData>
    <row r="1" ht="31.5">
      <c r="A1" s="19" t="s">
        <v>716</v>
      </c>
      <c r="B1" s="19"/>
      <c r="C1" s="128" t="s">
        <v>1518</v>
      </c>
    </row>
    <row r="2">
      <c r="B2" s="20"/>
      <c r="C2" s="20"/>
    </row>
    <row r="3">
      <c r="A3" s="65" t="s">
        <v>717</v>
      </c>
      <c r="B3" s="66"/>
      <c r="C3" s="20"/>
    </row>
    <row r="4">
      <c r="C4" s="20"/>
    </row>
    <row r="5" ht="37.5">
      <c r="A5" s="33" t="s">
        <v>30</v>
      </c>
      <c r="B5" s="33" t="s">
        <v>718</v>
      </c>
      <c r="C5" s="67" t="s">
        <v>981</v>
      </c>
    </row>
    <row r="6" ht="47.3">
      <c r="A6" s="1" t="s">
        <v>719</v>
      </c>
      <c r="B6" s="36" t="s">
        <v>1465</v>
      </c>
      <c r="C6" s="22" t="s">
        <v>3086</v>
      </c>
    </row>
    <row r="7" ht="47.3">
      <c r="A7" s="1" t="s">
        <v>720</v>
      </c>
      <c r="B7" s="36" t="s">
        <v>1467</v>
      </c>
      <c r="C7" s="22" t="s">
        <v>3085</v>
      </c>
    </row>
    <row r="8" ht="47.3">
      <c r="A8" s="1" t="s">
        <v>721</v>
      </c>
      <c r="B8" s="36" t="s">
        <v>1466</v>
      </c>
      <c r="C8" s="22" t="s">
        <v>3087</v>
      </c>
    </row>
    <row r="9" ht="32.05">
      <c r="A9" s="1" t="s">
        <v>722</v>
      </c>
      <c r="B9" s="36" t="s">
        <v>723</v>
      </c>
      <c r="C9" s="112" t="s">
        <v>3076</v>
      </c>
    </row>
    <row r="10" ht="47.3" customHeight="1">
      <c r="A10" s="1" t="s">
        <v>724</v>
      </c>
      <c r="B10" s="36" t="s">
        <v>936</v>
      </c>
      <c r="C10" s="112" t="s">
        <v>3088</v>
      </c>
    </row>
    <row r="11" ht="47.3" customHeight="1">
      <c r="A11" s="1" t="s">
        <v>725</v>
      </c>
      <c r="B11" s="36" t="s">
        <v>3081</v>
      </c>
      <c r="C11" s="112" t="s">
        <v>3082</v>
      </c>
    </row>
    <row r="12" ht="108.15">
      <c r="A12" s="1" t="s">
        <v>726</v>
      </c>
      <c r="B12" s="36" t="s">
        <v>1425</v>
      </c>
      <c r="C12" s="112" t="s">
        <v>3083</v>
      </c>
    </row>
    <row r="13" ht="62.5">
      <c r="A13" s="1" t="s">
        <v>728</v>
      </c>
      <c r="B13" s="36" t="s">
        <v>727</v>
      </c>
      <c r="C13" s="112" t="s">
        <v>3079</v>
      </c>
    </row>
    <row r="14" ht="32.05">
      <c r="A14" s="1" t="s">
        <v>730</v>
      </c>
      <c r="B14" s="36" t="s">
        <v>729</v>
      </c>
      <c r="C14" s="112" t="s">
        <v>3078</v>
      </c>
    </row>
    <row r="15" ht="32.05">
      <c r="A15" s="1" t="s">
        <v>732</v>
      </c>
      <c r="B15" s="36" t="s">
        <v>731</v>
      </c>
      <c r="C15" s="112" t="s">
        <v>3077</v>
      </c>
    </row>
    <row r="16" ht="32.05">
      <c r="A16" s="1" t="s">
        <v>734</v>
      </c>
      <c r="B16" s="36" t="s">
        <v>733</v>
      </c>
      <c r="C16" s="112" t="s">
        <v>3080</v>
      </c>
    </row>
    <row r="17" ht="32.05" customHeight="1">
      <c r="A17" s="1" t="s">
        <v>735</v>
      </c>
      <c r="B17" s="40" t="s">
        <v>3073</v>
      </c>
      <c r="C17" s="112" t="s">
        <v>3074</v>
      </c>
    </row>
    <row r="18" ht="32.05">
      <c r="A18" s="1" t="s">
        <v>737</v>
      </c>
      <c r="B18" s="40" t="s">
        <v>736</v>
      </c>
      <c r="C18" s="112" t="s">
        <v>3075</v>
      </c>
    </row>
    <row r="19" ht="32.05">
      <c r="A19" s="1" t="s">
        <v>1424</v>
      </c>
      <c r="B19" s="40" t="s">
        <v>738</v>
      </c>
      <c r="C19" s="112" t="s">
        <v>3084</v>
      </c>
    </row>
    <row r="20" ht="16.9">
      <c r="A20" s="1" t="s">
        <v>1426</v>
      </c>
      <c r="B20" s="36" t="s">
        <v>1423</v>
      </c>
      <c r="C20" s="112" t="s">
        <v>3089</v>
      </c>
    </row>
    <row r="21" ht="16.9" hidden="1">
      <c r="A21" s="1" t="s">
        <v>739</v>
      </c>
      <c r="B21" s="37" t="s">
        <v>740</v>
      </c>
      <c r="C21" s="124" t="s">
        <v>748</v>
      </c>
    </row>
    <row r="22" ht="16.3" hidden="1">
      <c r="A22" s="1" t="s">
        <v>741</v>
      </c>
      <c r="B22" s="124"/>
      <c r="C22" s="124"/>
    </row>
    <row r="23" ht="16.3" hidden="1" outlineLevel="1">
      <c r="A23" s="1" t="s">
        <v>742</v>
      </c>
      <c r="B23" s="112"/>
      <c r="C23" s="112"/>
    </row>
    <row r="24" ht="16.3" hidden="1" outlineLevel="1">
      <c r="A24" s="1" t="s">
        <v>743</v>
      </c>
      <c r="B24" s="64"/>
      <c r="C24" s="112"/>
    </row>
    <row r="25" ht="16.3" hidden="1" outlineLevel="1">
      <c r="A25" s="1" t="s">
        <v>744</v>
      </c>
      <c r="B25" s="64"/>
      <c r="C25" s="112"/>
    </row>
    <row r="26" ht="16.3" hidden="1" outlineLevel="1">
      <c r="A26" s="1" t="s">
        <v>1210</v>
      </c>
      <c r="B26" s="64"/>
      <c r="C26" s="112"/>
    </row>
    <row r="27" ht="16.3" hidden="1" outlineLevel="1">
      <c r="A27" s="1" t="s">
        <v>1211</v>
      </c>
      <c r="B27" s="64"/>
      <c r="C27" s="112"/>
    </row>
    <row r="28" ht="18.75" outlineLevel="1">
      <c r="A28" s="33"/>
      <c r="B28" s="33" t="s">
        <v>1164</v>
      </c>
      <c r="C28" s="67" t="s">
        <v>981</v>
      </c>
    </row>
    <row r="29" outlineLevel="1">
      <c r="A29" s="1" t="s">
        <v>746</v>
      </c>
      <c r="B29" s="36" t="s">
        <v>1162</v>
      </c>
      <c r="C29" s="112"/>
    </row>
    <row r="30" outlineLevel="1">
      <c r="A30" s="1" t="s">
        <v>749</v>
      </c>
      <c r="B30" s="36" t="s">
        <v>1163</v>
      </c>
      <c r="C30" s="112"/>
    </row>
    <row r="31" outlineLevel="1">
      <c r="A31" s="1" t="s">
        <v>752</v>
      </c>
      <c r="B31" s="36" t="s">
        <v>1161</v>
      </c>
      <c r="C31" s="112"/>
    </row>
    <row r="32" ht="30" outlineLevel="1">
      <c r="A32" s="1" t="s">
        <v>755</v>
      </c>
      <c r="B32" s="126" t="s">
        <v>1502</v>
      </c>
      <c r="C32" s="112"/>
    </row>
    <row r="33" hidden="1" outlineLevel="1">
      <c r="A33" s="1" t="s">
        <v>756</v>
      </c>
      <c r="B33" s="125"/>
      <c r="C33" s="112"/>
    </row>
    <row r="34" hidden="1" outlineLevel="1">
      <c r="A34" s="1" t="s">
        <v>968</v>
      </c>
      <c r="B34" s="125"/>
      <c r="C34" s="112"/>
    </row>
    <row r="35" hidden="1" outlineLevel="1">
      <c r="A35" s="1" t="s">
        <v>1175</v>
      </c>
      <c r="B35" s="125"/>
      <c r="C35" s="112"/>
    </row>
    <row r="36" hidden="1" outlineLevel="1">
      <c r="A36" s="1" t="s">
        <v>1176</v>
      </c>
      <c r="B36" s="125"/>
      <c r="C36" s="112"/>
    </row>
    <row r="37" hidden="1" outlineLevel="1">
      <c r="A37" s="1" t="s">
        <v>1177</v>
      </c>
      <c r="B37" s="125"/>
      <c r="C37" s="112"/>
    </row>
    <row r="38" hidden="1" outlineLevel="1">
      <c r="A38" s="1" t="s">
        <v>1178</v>
      </c>
      <c r="B38" s="125"/>
      <c r="C38" s="112"/>
    </row>
    <row r="39" hidden="1" outlineLevel="1">
      <c r="A39" s="1" t="s">
        <v>1179</v>
      </c>
      <c r="B39" s="125"/>
      <c r="C39" s="112"/>
    </row>
    <row r="40" hidden="1" outlineLevel="1">
      <c r="A40" s="1" t="s">
        <v>1180</v>
      </c>
      <c r="B40"/>
      <c r="C40" s="112"/>
    </row>
    <row r="41" hidden="1" outlineLevel="1">
      <c r="A41" s="1" t="s">
        <v>1181</v>
      </c>
      <c r="B41" s="125"/>
      <c r="C41" s="112"/>
    </row>
    <row r="42" hidden="1" outlineLevel="1">
      <c r="A42" s="1" t="s">
        <v>1182</v>
      </c>
      <c r="B42" s="125"/>
      <c r="C42" s="112"/>
    </row>
    <row r="43" hidden="1" outlineLevel="1">
      <c r="A43" s="1" t="s">
        <v>1183</v>
      </c>
      <c r="B43" s="125"/>
      <c r="C43" s="112"/>
    </row>
    <row r="44" ht="18.75">
      <c r="A44" s="33"/>
      <c r="B44" s="33" t="s">
        <v>1165</v>
      </c>
      <c r="C44" s="67" t="s">
        <v>745</v>
      </c>
    </row>
    <row r="45">
      <c r="A45" s="1" t="s">
        <v>757</v>
      </c>
      <c r="B45" s="40" t="s">
        <v>747</v>
      </c>
      <c r="C45" s="22" t="s">
        <v>748</v>
      </c>
    </row>
    <row r="46">
      <c r="A46" s="1" t="s">
        <v>1167</v>
      </c>
      <c r="B46" s="40" t="s">
        <v>750</v>
      </c>
      <c r="C46" s="22" t="s">
        <v>751</v>
      </c>
    </row>
    <row r="47">
      <c r="A47" s="1" t="s">
        <v>1168</v>
      </c>
      <c r="B47" s="40" t="s">
        <v>753</v>
      </c>
      <c r="C47" s="22" t="s">
        <v>754</v>
      </c>
    </row>
    <row r="48" outlineLevel="1">
      <c r="A48" s="1" t="s">
        <v>759</v>
      </c>
      <c r="B48" s="126" t="s">
        <v>1510</v>
      </c>
      <c r="C48" s="112" t="s">
        <v>938</v>
      </c>
    </row>
    <row r="49" hidden="1" outlineLevel="1">
      <c r="A49" s="1" t="s">
        <v>760</v>
      </c>
      <c r="B49" s="114"/>
      <c r="C49" s="112"/>
    </row>
    <row r="50" hidden="1" outlineLevel="1">
      <c r="A50" s="1" t="s">
        <v>761</v>
      </c>
      <c r="B50" s="126"/>
      <c r="C50" s="112"/>
    </row>
    <row r="51" ht="18.75">
      <c r="A51" s="33"/>
      <c r="B51" s="33" t="s">
        <v>1166</v>
      </c>
      <c r="C51" s="67" t="s">
        <v>981</v>
      </c>
    </row>
    <row r="52">
      <c r="A52" s="1" t="s">
        <v>1169</v>
      </c>
      <c r="B52" s="36" t="s">
        <v>758</v>
      </c>
      <c r="C52" s="22"/>
    </row>
    <row r="53">
      <c r="A53" s="1" t="s">
        <v>1170</v>
      </c>
      <c r="B53" s="126"/>
      <c r="C53" s="181"/>
    </row>
    <row r="54">
      <c r="A54" s="1" t="s">
        <v>1171</v>
      </c>
      <c r="B54" s="126"/>
      <c r="C54" s="181"/>
    </row>
    <row r="55">
      <c r="A55" s="1" t="s">
        <v>1172</v>
      </c>
      <c r="B55" s="126"/>
      <c r="C55" s="181"/>
    </row>
    <row r="56">
      <c r="A56" s="1" t="s">
        <v>1173</v>
      </c>
      <c r="B56" s="126"/>
      <c r="C56" s="181"/>
    </row>
    <row r="57">
      <c r="A57" s="1" t="s">
        <v>1174</v>
      </c>
      <c r="B57" s="126"/>
      <c r="C57" s="181"/>
    </row>
    <row r="58" hidden="1">
      <c r="B58" s="39"/>
    </row>
    <row r="59" hidden="1">
      <c r="B59" s="39"/>
    </row>
    <row r="60" hidden="1">
      <c r="B60" s="39"/>
    </row>
    <row r="61" hidden="1">
      <c r="B61" s="39"/>
    </row>
    <row r="62" hidden="1">
      <c r="B62" s="39"/>
    </row>
    <row r="63" hidden="1">
      <c r="B63" s="39"/>
    </row>
    <row r="64" hidden="1">
      <c r="B64" s="39"/>
    </row>
    <row r="65" hidden="1">
      <c r="B65" s="39"/>
    </row>
    <row r="66" hidden="1">
      <c r="B66" s="39"/>
    </row>
    <row r="67" hidden="1">
      <c r="B67" s="39"/>
    </row>
    <row r="68" hidden="1">
      <c r="B68" s="39"/>
    </row>
    <row r="69" hidden="1">
      <c r="B69" s="39"/>
    </row>
    <row r="70" hidden="1">
      <c r="B70" s="39"/>
    </row>
    <row r="71" hidden="1">
      <c r="B71" s="39"/>
    </row>
    <row r="72" hidden="1">
      <c r="B72" s="39"/>
    </row>
    <row r="73" hidden="1">
      <c r="B73" s="39"/>
    </row>
    <row r="74" hidden="1">
      <c r="B74" s="39"/>
    </row>
    <row r="75" hidden="1">
      <c r="B75" s="39"/>
    </row>
    <row r="76" hidden="1">
      <c r="B76" s="39"/>
    </row>
    <row r="77" hidden="1">
      <c r="B77" s="39"/>
    </row>
    <row r="78" hidden="1">
      <c r="B78" s="39"/>
    </row>
    <row r="79" hidden="1">
      <c r="B79" s="39"/>
    </row>
    <row r="80" hidden="1">
      <c r="B80" s="39"/>
    </row>
    <row r="81" hidden="1">
      <c r="B81" s="39"/>
    </row>
    <row r="82" hidden="1">
      <c r="B82" s="39"/>
    </row>
    <row r="83" hidden="1">
      <c r="B83" s="39"/>
    </row>
    <row r="84" hidden="1">
      <c r="B84" s="39"/>
    </row>
    <row r="85" hidden="1">
      <c r="B85" s="39"/>
    </row>
    <row r="86" hidden="1">
      <c r="B86" s="39"/>
    </row>
    <row r="87" hidden="1">
      <c r="B87" s="39"/>
    </row>
    <row r="88" hidden="1">
      <c r="B88" s="39"/>
    </row>
    <row r="89" hidden="1">
      <c r="B89" s="39"/>
    </row>
    <row r="90" hidden="1">
      <c r="B90" s="39"/>
    </row>
    <row r="91" hidden="1">
      <c r="B91" s="39"/>
    </row>
    <row r="92" hidden="1">
      <c r="B92" s="39"/>
    </row>
    <row r="93" hidden="1">
      <c r="B93" s="39"/>
    </row>
    <row r="94" hidden="1">
      <c r="B94" s="39"/>
    </row>
    <row r="95" hidden="1">
      <c r="B95" s="39"/>
    </row>
    <row r="96" hidden="1">
      <c r="B96" s="39"/>
    </row>
    <row r="97" hidden="1">
      <c r="B97" s="39"/>
    </row>
    <row r="98" hidden="1">
      <c r="B98" s="39"/>
    </row>
    <row r="99" hidden="1">
      <c r="B99" s="39"/>
    </row>
    <row r="100" hidden="1">
      <c r="B100" s="39"/>
    </row>
    <row r="101" hidden="1">
      <c r="B101" s="39"/>
    </row>
    <row r="102" hidden="1">
      <c r="B102" s="39"/>
    </row>
    <row r="103" hidden="1">
      <c r="B103" s="20"/>
    </row>
    <row r="104" hidden="1">
      <c r="B104" s="20"/>
    </row>
    <row r="105" hidden="1">
      <c r="B105" s="20"/>
    </row>
    <row r="106" hidden="1">
      <c r="B106" s="20"/>
    </row>
    <row r="107" hidden="1">
      <c r="B107" s="20"/>
    </row>
    <row r="108" hidden="1">
      <c r="B108" s="20"/>
    </row>
    <row r="109" hidden="1">
      <c r="B109" s="20"/>
    </row>
    <row r="110" hidden="1">
      <c r="B110" s="20"/>
    </row>
    <row r="111" hidden="1">
      <c r="B111" s="20"/>
    </row>
    <row r="112" hidden="1">
      <c r="B112" s="20"/>
    </row>
    <row r="113" hidden="1">
      <c r="B113" s="39"/>
    </row>
    <row r="114" hidden="1">
      <c r="B114" s="39"/>
    </row>
    <row r="115" hidden="1">
      <c r="B115" s="39"/>
    </row>
    <row r="116" hidden="1">
      <c r="B116" s="39"/>
    </row>
    <row r="117" hidden="1">
      <c r="B117" s="39"/>
    </row>
    <row r="118" hidden="1">
      <c r="B118" s="39"/>
    </row>
    <row r="119" hidden="1">
      <c r="B119" s="39"/>
    </row>
    <row r="120" hidden="1">
      <c r="B120" s="39"/>
    </row>
    <row r="121" hidden="1">
      <c r="B121" s="18"/>
    </row>
    <row r="122" hidden="1">
      <c r="B122" s="39"/>
    </row>
    <row r="123" hidden="1">
      <c r="B123" s="39"/>
    </row>
    <row r="124" hidden="1">
      <c r="B124" s="39"/>
    </row>
    <row r="125" hidden="1">
      <c r="B125" s="39"/>
    </row>
    <row r="126" hidden="1">
      <c r="B126" s="39"/>
    </row>
    <row r="127" hidden="1">
      <c r="B127" s="39"/>
    </row>
    <row r="128" hidden="1">
      <c r="B128" s="39"/>
    </row>
    <row r="129" hidden="1">
      <c r="B129" s="39"/>
    </row>
    <row r="130" hidden="1">
      <c r="B130" s="39"/>
    </row>
    <row r="131" hidden="1">
      <c r="B131" s="39"/>
    </row>
    <row r="132" hidden="1">
      <c r="B132" s="39"/>
    </row>
    <row r="133" hidden="1">
      <c r="B133" s="39"/>
    </row>
    <row r="134" hidden="1">
      <c r="B134" s="39"/>
    </row>
    <row r="135" hidden="1">
      <c r="B135" s="39"/>
    </row>
    <row r="136" hidden="1">
      <c r="B136" s="39"/>
    </row>
    <row r="137" hidden="1">
      <c r="B137" s="39"/>
    </row>
    <row r="138" hidden="1">
      <c r="B138" s="39"/>
    </row>
    <row r="140" hidden="1">
      <c r="B140" s="39"/>
    </row>
    <row r="141" hidden="1">
      <c r="B141" s="39"/>
    </row>
    <row r="142" hidden="1">
      <c r="B142" s="39"/>
    </row>
    <row r="147" hidden="1">
      <c r="B147" s="28"/>
    </row>
    <row r="148" hidden="1">
      <c r="B148" s="68"/>
    </row>
    <row r="154" hidden="1">
      <c r="B154" s="40"/>
    </row>
    <row r="155" hidden="1">
      <c r="B155" s="39"/>
    </row>
    <row r="157" hidden="1">
      <c r="B157" s="39"/>
    </row>
    <row r="158" hidden="1">
      <c r="B158" s="39"/>
    </row>
    <row r="159" hidden="1">
      <c r="B159" s="39"/>
    </row>
    <row r="160" hidden="1">
      <c r="B160" s="39"/>
    </row>
    <row r="161" hidden="1">
      <c r="B161" s="39"/>
    </row>
    <row r="162" hidden="1">
      <c r="B162" s="39"/>
    </row>
    <row r="163" hidden="1">
      <c r="B163" s="39"/>
    </row>
    <row r="164" hidden="1">
      <c r="B164" s="39"/>
    </row>
    <row r="165" hidden="1">
      <c r="B165" s="39"/>
    </row>
    <row r="166" hidden="1">
      <c r="B166" s="39"/>
    </row>
    <row r="167" hidden="1">
      <c r="B167" s="39"/>
    </row>
    <row r="168" hidden="1">
      <c r="B168" s="39"/>
    </row>
    <row r="265" hidden="1">
      <c r="B265" s="36"/>
    </row>
    <row r="266" hidden="1">
      <c r="B266" s="39"/>
    </row>
    <row r="267" hidden="1">
      <c r="B267" s="39"/>
    </row>
    <row r="270" hidden="1">
      <c r="B270" s="39"/>
    </row>
    <row r="286" hidden="1">
      <c r="B286" s="36"/>
    </row>
    <row r="316" hidden="1">
      <c r="B316" s="28"/>
    </row>
    <row r="317" hidden="1">
      <c r="B317" s="39"/>
    </row>
    <row r="319" hidden="1">
      <c r="B319" s="39"/>
    </row>
    <row r="320" hidden="1">
      <c r="B320" s="39"/>
    </row>
    <row r="321" hidden="1">
      <c r="B321" s="39"/>
    </row>
    <row r="322" hidden="1">
      <c r="B322" s="39"/>
    </row>
    <row r="323" hidden="1">
      <c r="B323" s="39"/>
    </row>
    <row r="324" hidden="1">
      <c r="B324" s="39"/>
    </row>
    <row r="325" hidden="1">
      <c r="B325" s="39"/>
    </row>
    <row r="326" hidden="1">
      <c r="B326" s="39"/>
    </row>
    <row r="327" hidden="1">
      <c r="B327" s="39"/>
    </row>
    <row r="328" hidden="1">
      <c r="B328" s="39"/>
    </row>
    <row r="329" hidden="1">
      <c r="B329" s="39"/>
    </row>
    <row r="330" hidden="1">
      <c r="B330" s="39"/>
    </row>
    <row r="342" hidden="1">
      <c r="B342" s="39"/>
    </row>
    <row r="343" hidden="1">
      <c r="B343" s="39"/>
    </row>
    <row r="344" hidden="1">
      <c r="B344" s="39"/>
    </row>
    <row r="345" hidden="1">
      <c r="B345" s="39"/>
    </row>
    <row r="346" hidden="1">
      <c r="B346" s="39"/>
    </row>
    <row r="347" hidden="1">
      <c r="B347" s="39"/>
    </row>
    <row r="348" hidden="1">
      <c r="B348" s="39"/>
    </row>
    <row r="349" hidden="1">
      <c r="B349" s="39"/>
    </row>
    <row r="350" hidden="1">
      <c r="B350" s="39"/>
    </row>
    <row r="352" hidden="1">
      <c r="B352" s="39"/>
    </row>
    <row r="353" hidden="1">
      <c r="B353" s="39"/>
    </row>
    <row r="354" hidden="1">
      <c r="B354" s="39"/>
    </row>
    <row r="355" hidden="1">
      <c r="B355" s="39"/>
    </row>
    <row r="356" hidden="1">
      <c r="B356" s="39"/>
    </row>
    <row r="358" hidden="1">
      <c r="B358" s="39"/>
    </row>
    <row r="361" hidden="1">
      <c r="B361" s="39"/>
    </row>
    <row r="364" hidden="1">
      <c r="B364" s="39"/>
    </row>
    <row r="365" hidden="1">
      <c r="B365" s="39"/>
    </row>
    <row r="366" hidden="1">
      <c r="B366" s="39"/>
    </row>
    <row r="367" hidden="1">
      <c r="B367" s="39"/>
    </row>
    <row r="368" hidden="1">
      <c r="B368" s="39"/>
    </row>
    <row r="369" hidden="1">
      <c r="B369" s="39"/>
    </row>
    <row r="370" hidden="1">
      <c r="B370" s="39"/>
    </row>
    <row r="371" hidden="1">
      <c r="B371" s="39"/>
    </row>
    <row r="372" hidden="1">
      <c r="B372" s="39"/>
    </row>
    <row r="373" hidden="1">
      <c r="B373" s="39"/>
    </row>
    <row r="374" hidden="1">
      <c r="B374" s="39"/>
    </row>
    <row r="375" hidden="1">
      <c r="B375" s="39"/>
    </row>
    <row r="376" hidden="1">
      <c r="B376" s="39"/>
    </row>
    <row r="377" hidden="1">
      <c r="B377" s="39"/>
    </row>
    <row r="378" hidden="1">
      <c r="B378" s="39"/>
    </row>
    <row r="379" hidden="1">
      <c r="B379" s="39"/>
    </row>
    <row r="380" hidden="1">
      <c r="B380" s="39"/>
    </row>
    <row r="381" hidden="1">
      <c r="B381" s="39"/>
    </row>
    <row r="382" hidden="1">
      <c r="B382" s="39"/>
    </row>
    <row r="386" hidden="1">
      <c r="B386" s="28"/>
    </row>
    <row r="403" hidden="1">
      <c r="B403" s="69"/>
    </row>
  </sheetData>
  <pageMargins left="0.708661417322835" right="0.708661417322835" top="0.748031496062992" bottom="0.748031496062992" header="0.31496062992126" footer="0.31496062992126"/>
  <pageSetup paperSize="9" scale="50" orientation="landscape" r:id="flId1"/>
  <headerFooter>
    <oddHeader>&amp;R&amp;G</oddHeader>
  </headerFooter>
  <legacyDrawingHF r:id="flId2"/>
</worksheet>
</file>

<file path=xl/worksheets/sheet8.xml><?xml version="1.0" encoding="utf-8"?>
<worksheet xmlns:r="http://schemas.openxmlformats.org/officeDocument/2006/relationships" xmlns="http://schemas.openxmlformats.org/spreadsheetml/2006/main">
  <sheetPr>
    <tabColor rgb="FF243386"/>
  </sheetPr>
  <dimension ref="B1:J9"/>
  <sheetViews>
    <sheetView showGridLines="0" topLeftCell="A1" zoomScale="80" zoomScaleNormal="80" workbookViewId="0"/>
  </sheetViews>
  <sheetFormatPr defaultColWidth="9.140625" defaultRowHeight="15"/>
  <cols>
    <col min="4" max="5" width="14.85546875" style="185" customWidth="1"/>
    <col min="6" max="6" width="17.85546875" style="185" customWidth="1"/>
    <col min="7" max="7" width="19.5703125" style="185" customWidth="1"/>
    <col min="8" max="8" width="22" style="185" customWidth="1"/>
  </cols>
  <sheetData>
    <row r="1" ht="15.75"/>
    <row r="2">
      <c r="B2" s="214"/>
      <c r="C2" s="215"/>
      <c r="D2" s="215"/>
      <c r="E2" s="215"/>
      <c r="F2" s="215"/>
      <c r="G2" s="215"/>
      <c r="H2" s="215"/>
      <c r="I2" s="215"/>
      <c r="J2" s="216"/>
    </row>
    <row r="3">
      <c r="B3" s="217"/>
      <c r="D3" s="218" t="s">
        <v>3090</v>
      </c>
      <c r="E3" s="218"/>
      <c r="F3" s="218"/>
      <c r="G3" s="218"/>
      <c r="H3" s="218"/>
      <c r="J3" s="219"/>
    </row>
    <row r="4" ht="48.75" customHeight="1">
      <c r="B4" s="217"/>
      <c r="D4" s="218"/>
      <c r="E4" s="218"/>
      <c r="F4" s="218"/>
      <c r="G4" s="218"/>
      <c r="H4" s="218"/>
      <c r="J4" s="219"/>
    </row>
    <row r="5">
      <c r="B5" s="217"/>
      <c r="E5" s="220"/>
      <c r="F5" s="221"/>
      <c r="J5" s="219"/>
    </row>
    <row r="6">
      <c r="B6" s="217"/>
      <c r="D6" s="222" t="s">
        <v>3091</v>
      </c>
      <c r="E6" s="222"/>
      <c r="F6" s="222"/>
      <c r="G6" s="222"/>
      <c r="H6" s="222"/>
      <c r="J6" s="219"/>
    </row>
    <row r="7">
      <c r="B7" s="217"/>
      <c r="F7" s="223"/>
      <c r="J7" s="219"/>
    </row>
    <row r="8">
      <c r="B8" s="217"/>
      <c r="J8" s="219"/>
    </row>
    <row r="9" ht="15.75">
      <c r="B9" s="224"/>
      <c r="C9" s="225"/>
      <c r="D9" s="225"/>
      <c r="E9" s="225"/>
      <c r="F9" s="225"/>
      <c r="G9" s="225"/>
      <c r="H9" s="225"/>
      <c r="I9" s="225"/>
      <c r="J9" s="226"/>
    </row>
  </sheetData>
  <mergeCells>
    <mergeCell ref="D3:H4"/>
    <mergeCell ref="D6:H6"/>
  </mergeCells>
  <hyperlinks>
    <hyperlink ref="D6:H6" r:id="flId1"/>
  </hyperlinks>
  <pageMargins left="0.7" right="0.7" top="0.75" bottom="0.75" header="0.3" footer="0.3"/>
  <pageSetup paperSize="9" orientation="portrait" r:id="flId2"/>
</worksheet>
</file>

<file path=xl/worksheets/sheet9.xml><?xml version="1.0" encoding="utf-8"?>
<worksheet xmlns:r="http://schemas.openxmlformats.org/officeDocument/2006/relationships" xmlns="http://schemas.openxmlformats.org/spreadsheetml/2006/main">
  <sheetPr>
    <tabColor rgb="FF243386"/>
  </sheetPr>
  <dimension ref="A1:G90"/>
  <sheetViews>
    <sheetView topLeftCell="A1" zoomScale="75" zoomScaleNormal="75" workbookViewId="0">
      <selection activeCell="A1" sqref="A1"/>
    </sheetView>
  </sheetViews>
  <sheetFormatPr defaultColWidth="0" defaultRowHeight="15" zeroHeight="1"/>
  <cols>
    <col min="1" max="1" width="13.28515625" customWidth="1"/>
    <col min="2" max="2" width="60.5703125" customWidth="1"/>
    <col min="3" max="7" width="41" customWidth="1"/>
    <col min="8" max="16384" width="0" hidden="1"/>
  </cols>
  <sheetData>
    <row r="1" ht="45" customHeight="1">
      <c r="A1" s="188" t="s">
        <v>1519</v>
      </c>
      <c r="B1" s="188"/>
      <c r="C1" s="22"/>
      <c r="D1" s="22"/>
      <c r="E1" s="22"/>
      <c r="F1" s="22"/>
      <c r="G1" s="22"/>
    </row>
    <row r="2" ht="31.5">
      <c r="A2" s="19" t="s">
        <v>1520</v>
      </c>
      <c r="B2" s="19"/>
      <c r="C2" s="20"/>
      <c r="D2" s="20"/>
      <c r="E2" s="20"/>
      <c r="F2" s="128" t="s">
        <v>1518</v>
      </c>
      <c r="G2" s="53"/>
    </row>
    <row r="3" ht="15.75" thickBot="1">
      <c r="A3" s="20"/>
      <c r="B3" s="21"/>
      <c r="C3" s="21"/>
      <c r="D3" s="20"/>
      <c r="E3" s="20"/>
      <c r="F3" s="20"/>
      <c r="G3" s="20"/>
    </row>
    <row r="4" ht="19.5" thickBot="1">
      <c r="A4" s="23"/>
      <c r="B4" s="24" t="s">
        <v>22</v>
      </c>
      <c r="C4" s="25" t="s">
        <v>2966</v>
      </c>
      <c r="D4" s="23"/>
      <c r="E4" s="23"/>
      <c r="F4" s="20"/>
      <c r="G4" s="20"/>
    </row>
    <row r="5" ht="15.75" thickBot="1">
      <c r="A5" s="22"/>
      <c r="B5" s="22"/>
      <c r="C5" s="22"/>
      <c r="D5" s="22"/>
      <c r="E5" s="22"/>
      <c r="F5" s="22"/>
      <c r="G5" s="22"/>
    </row>
    <row r="6" ht="18.75">
      <c r="A6" s="26"/>
      <c r="B6" s="27" t="s">
        <v>1521</v>
      </c>
      <c r="C6" s="26"/>
      <c r="D6" s="22"/>
      <c r="E6" s="28"/>
      <c r="F6" s="28"/>
      <c r="G6" s="28"/>
    </row>
    <row r="7">
      <c r="A7" s="22"/>
      <c r="B7" s="30" t="s">
        <v>1522</v>
      </c>
      <c r="C7" s="22"/>
      <c r="D7" s="22"/>
      <c r="E7" s="22"/>
      <c r="F7" s="22"/>
      <c r="G7" s="22"/>
    </row>
    <row r="8">
      <c r="A8" s="22"/>
      <c r="B8" s="30" t="s">
        <v>1523</v>
      </c>
      <c r="C8" s="22"/>
      <c r="D8" s="22"/>
      <c r="E8" s="22"/>
      <c r="F8" s="22"/>
      <c r="G8" s="22"/>
    </row>
    <row r="9" ht="15.75" thickBot="1">
      <c r="A9" s="22"/>
      <c r="B9" s="31" t="s">
        <v>1524</v>
      </c>
      <c r="C9" s="22"/>
      <c r="D9" s="22"/>
      <c r="E9" s="22"/>
      <c r="F9" s="22"/>
      <c r="G9" s="22"/>
    </row>
    <row r="10">
      <c r="A10" s="22"/>
      <c r="B10" s="32"/>
      <c r="C10" s="22"/>
      <c r="D10" s="22"/>
      <c r="E10" s="22"/>
      <c r="F10" s="22"/>
      <c r="G10" s="22"/>
    </row>
    <row r="11">
      <c r="A11" s="22"/>
      <c r="B11" s="32"/>
      <c r="C11" s="22"/>
      <c r="D11" s="22"/>
      <c r="E11" s="22"/>
      <c r="F11" s="22"/>
      <c r="G11" s="22"/>
    </row>
    <row r="12" ht="37.5">
      <c r="A12" s="33" t="s">
        <v>30</v>
      </c>
      <c r="B12" s="33" t="s">
        <v>1525</v>
      </c>
      <c r="C12" s="34"/>
      <c r="D12" s="34"/>
      <c r="E12" s="34"/>
      <c r="F12" s="34"/>
      <c r="G12" s="34"/>
    </row>
    <row r="13">
      <c r="A13" s="41"/>
      <c r="B13" s="42" t="s">
        <v>1526</v>
      </c>
      <c r="C13" s="41" t="s">
        <v>1527</v>
      </c>
      <c r="D13" s="41" t="s">
        <v>1528</v>
      </c>
      <c r="E13" s="43"/>
      <c r="F13" s="44"/>
      <c r="G13" s="44"/>
    </row>
    <row r="14">
      <c r="A14" s="22" t="s">
        <v>1529</v>
      </c>
      <c r="B14" s="39" t="s">
        <v>1530</v>
      </c>
      <c r="C14" s="39" t="s">
        <v>3092</v>
      </c>
      <c r="D14" s="39"/>
      <c r="E14" s="28"/>
      <c r="F14" s="28"/>
      <c r="G14" s="28"/>
    </row>
    <row r="15">
      <c r="A15" s="22" t="s">
        <v>1531</v>
      </c>
      <c r="B15" s="39" t="s">
        <v>3093</v>
      </c>
      <c r="C15" s="39" t="s">
        <v>2968</v>
      </c>
      <c r="D15" s="39" t="s">
        <v>3094</v>
      </c>
      <c r="E15" s="28"/>
      <c r="F15" s="28"/>
      <c r="G15" s="28"/>
    </row>
    <row r="16">
      <c r="A16" s="22" t="s">
        <v>1532</v>
      </c>
      <c r="B16" s="39" t="s">
        <v>1533</v>
      </c>
      <c r="C16" s="39" t="s">
        <v>3092</v>
      </c>
      <c r="D16" s="39"/>
      <c r="E16" s="28"/>
      <c r="F16" s="28"/>
      <c r="G16" s="28"/>
    </row>
    <row r="17">
      <c r="A17" s="22" t="s">
        <v>1534</v>
      </c>
      <c r="B17" s="39" t="s">
        <v>1535</v>
      </c>
      <c r="C17" s="39" t="s">
        <v>3092</v>
      </c>
      <c r="D17" s="39"/>
      <c r="E17" s="28"/>
      <c r="F17" s="28"/>
      <c r="G17" s="28"/>
    </row>
    <row r="18">
      <c r="A18" s="22" t="s">
        <v>1536</v>
      </c>
      <c r="B18" s="39" t="s">
        <v>3095</v>
      </c>
      <c r="C18" s="39" t="s">
        <v>2968</v>
      </c>
      <c r="D18" s="39" t="s">
        <v>3094</v>
      </c>
      <c r="E18" s="28"/>
      <c r="F18" s="28"/>
      <c r="G18" s="28"/>
    </row>
    <row r="19">
      <c r="A19" s="22" t="s">
        <v>1537</v>
      </c>
      <c r="B19" s="39" t="s">
        <v>1538</v>
      </c>
      <c r="C19" s="39" t="s">
        <v>3092</v>
      </c>
      <c r="D19" s="39"/>
      <c r="E19" s="28"/>
      <c r="F19" s="28"/>
      <c r="G19" s="28"/>
    </row>
    <row r="20">
      <c r="A20" s="22" t="s">
        <v>1539</v>
      </c>
      <c r="B20" s="39" t="s">
        <v>1540</v>
      </c>
      <c r="C20" s="39" t="s">
        <v>2968</v>
      </c>
      <c r="D20" s="39" t="s">
        <v>3094</v>
      </c>
      <c r="E20" s="28"/>
      <c r="F20" s="28"/>
      <c r="G20" s="28"/>
    </row>
    <row r="21">
      <c r="A21" s="22" t="s">
        <v>1541</v>
      </c>
      <c r="B21" s="39" t="s">
        <v>1542</v>
      </c>
      <c r="C21" s="39" t="s">
        <v>3092</v>
      </c>
      <c r="D21" s="39"/>
      <c r="E21" s="28"/>
      <c r="F21" s="28"/>
      <c r="G21" s="28"/>
    </row>
    <row r="22">
      <c r="A22" s="22" t="s">
        <v>1543</v>
      </c>
      <c r="B22" s="39" t="s">
        <v>1544</v>
      </c>
      <c r="C22" s="39" t="s">
        <v>3092</v>
      </c>
      <c r="D22" s="39"/>
      <c r="E22" s="28"/>
      <c r="F22" s="28"/>
      <c r="G22" s="28"/>
    </row>
    <row r="23">
      <c r="A23" s="22" t="s">
        <v>1545</v>
      </c>
      <c r="B23" s="39" t="s">
        <v>1546</v>
      </c>
      <c r="C23" s="39" t="s">
        <v>2997</v>
      </c>
      <c r="D23" s="39"/>
      <c r="E23" s="28"/>
      <c r="F23" s="28"/>
      <c r="G23" s="28"/>
    </row>
    <row r="24">
      <c r="A24" s="22" t="s">
        <v>1547</v>
      </c>
      <c r="B24" s="39" t="s">
        <v>1548</v>
      </c>
      <c r="C24" s="39" t="s">
        <v>2991</v>
      </c>
      <c r="D24" s="39"/>
      <c r="E24" s="28"/>
      <c r="F24" s="28"/>
      <c r="G24" s="28"/>
    </row>
    <row r="25">
      <c r="A25" s="22" t="s">
        <v>1549</v>
      </c>
      <c r="B25" s="37" t="s">
        <v>2987</v>
      </c>
      <c r="C25" s="39" t="s">
        <v>2968</v>
      </c>
      <c r="D25" s="39" t="s">
        <v>3094</v>
      </c>
      <c r="E25" s="28"/>
      <c r="F25" s="28"/>
      <c r="G25" s="28"/>
    </row>
    <row r="26" hidden="1">
      <c r="A26" s="22" t="s">
        <v>1550</v>
      </c>
      <c r="B26" s="137" t="s">
        <v>2976</v>
      </c>
      <c r="C26" s="112" t="s">
        <v>2968</v>
      </c>
      <c r="D26" s="112" t="s">
        <v>3094</v>
      </c>
      <c r="E26" s="28"/>
      <c r="F26" s="28"/>
      <c r="G26" s="28"/>
    </row>
    <row r="27" hidden="1">
      <c r="A27" s="22" t="s">
        <v>1551</v>
      </c>
      <c r="B27" s="137" t="s">
        <v>2988</v>
      </c>
      <c r="C27" s="112" t="s">
        <v>2968</v>
      </c>
      <c r="D27" s="112" t="s">
        <v>3094</v>
      </c>
      <c r="E27" s="28"/>
      <c r="F27" s="28"/>
      <c r="G27" s="28"/>
    </row>
    <row r="28" hidden="1">
      <c r="A28" s="22" t="s">
        <v>1552</v>
      </c>
      <c r="B28" s="137" t="s">
        <v>3000</v>
      </c>
      <c r="C28" s="112" t="s">
        <v>3001</v>
      </c>
      <c r="D28" s="112"/>
      <c r="E28" s="28"/>
      <c r="F28" s="28"/>
      <c r="G28" s="28"/>
    </row>
    <row r="29" hidden="1">
      <c r="A29" s="22" t="s">
        <v>1553</v>
      </c>
      <c r="B29" s="137" t="s">
        <v>2984</v>
      </c>
      <c r="C29" s="112" t="s">
        <v>2968</v>
      </c>
      <c r="D29" s="112" t="s">
        <v>3094</v>
      </c>
      <c r="E29" s="28"/>
      <c r="F29" s="28"/>
      <c r="G29" s="28"/>
    </row>
    <row r="30" hidden="1">
      <c r="A30" s="22" t="s">
        <v>1554</v>
      </c>
      <c r="B30" s="137" t="s">
        <v>2982</v>
      </c>
      <c r="C30" s="112" t="s">
        <v>2968</v>
      </c>
      <c r="D30" s="112" t="s">
        <v>3094</v>
      </c>
      <c r="E30" s="28"/>
      <c r="F30" s="28"/>
      <c r="G30" s="28"/>
    </row>
    <row r="31" hidden="1">
      <c r="A31" s="22" t="s">
        <v>1555</v>
      </c>
      <c r="B31" s="137" t="s">
        <v>2978</v>
      </c>
      <c r="C31" s="112" t="s">
        <v>2968</v>
      </c>
      <c r="D31" s="112" t="s">
        <v>3094</v>
      </c>
      <c r="E31" s="28"/>
      <c r="F31" s="28"/>
      <c r="G31" s="28"/>
    </row>
    <row r="32" hidden="1">
      <c r="A32" s="22" t="s">
        <v>1556</v>
      </c>
      <c r="B32" s="137" t="s">
        <v>2977</v>
      </c>
      <c r="C32" s="112" t="s">
        <v>2968</v>
      </c>
      <c r="D32" s="112" t="s">
        <v>3094</v>
      </c>
      <c r="E32" s="28"/>
      <c r="F32" s="28"/>
      <c r="G32" s="28"/>
    </row>
    <row r="33" ht="18.75">
      <c r="A33" s="34"/>
      <c r="B33" s="33" t="s">
        <v>1523</v>
      </c>
      <c r="C33" s="34"/>
      <c r="D33" s="34"/>
      <c r="E33" s="34"/>
      <c r="F33" s="34"/>
      <c r="G33" s="34"/>
    </row>
    <row r="34">
      <c r="A34" s="41"/>
      <c r="B34" s="42" t="s">
        <v>1557</v>
      </c>
      <c r="C34" s="41" t="s">
        <v>1558</v>
      </c>
      <c r="D34" s="41" t="s">
        <v>1528</v>
      </c>
      <c r="E34" s="41" t="s">
        <v>1559</v>
      </c>
      <c r="F34" s="44"/>
      <c r="G34" s="44"/>
    </row>
    <row r="35">
      <c r="A35" s="22" t="s">
        <v>1560</v>
      </c>
      <c r="B35" s="39" t="s">
        <v>2968</v>
      </c>
      <c r="C35" s="39" t="s">
        <v>751</v>
      </c>
      <c r="D35" s="39" t="s">
        <v>3094</v>
      </c>
      <c r="E35" s="39" t="s">
        <v>3096</v>
      </c>
      <c r="F35" s="138"/>
      <c r="G35" s="138"/>
    </row>
    <row r="36">
      <c r="A36" s="22" t="s">
        <v>1561</v>
      </c>
      <c r="B36" s="39" t="s">
        <v>2968</v>
      </c>
      <c r="C36" s="39" t="s">
        <v>751</v>
      </c>
      <c r="D36" s="39" t="s">
        <v>3094</v>
      </c>
      <c r="E36" s="39" t="s">
        <v>3097</v>
      </c>
      <c r="F36" s="22"/>
      <c r="G36" s="22"/>
    </row>
    <row r="37">
      <c r="A37" s="22" t="s">
        <v>1562</v>
      </c>
      <c r="B37" s="39" t="s">
        <v>1563</v>
      </c>
      <c r="C37" s="39"/>
      <c r="D37" s="39"/>
      <c r="E37" s="39"/>
      <c r="F37" s="22"/>
      <c r="G37" s="22"/>
    </row>
    <row r="38">
      <c r="A38" s="22" t="s">
        <v>1564</v>
      </c>
      <c r="B38" s="39" t="s">
        <v>1565</v>
      </c>
      <c r="C38" s="39"/>
      <c r="D38" s="39"/>
      <c r="E38" s="39"/>
      <c r="F38" s="22"/>
      <c r="G38" s="22"/>
    </row>
    <row r="39">
      <c r="A39" s="22" t="s">
        <v>1566</v>
      </c>
      <c r="B39" s="39" t="s">
        <v>1567</v>
      </c>
      <c r="C39" s="39"/>
      <c r="D39" s="39"/>
      <c r="E39" s="39"/>
      <c r="F39" s="22"/>
      <c r="G39" s="22"/>
    </row>
    <row r="40">
      <c r="A40" s="22" t="s">
        <v>1568</v>
      </c>
      <c r="B40" s="39" t="s">
        <v>1569</v>
      </c>
      <c r="C40" s="39"/>
      <c r="D40" s="39"/>
      <c r="E40" s="39"/>
      <c r="F40" s="22"/>
      <c r="G40" s="22"/>
    </row>
    <row r="41">
      <c r="A41" s="22" t="s">
        <v>1570</v>
      </c>
      <c r="B41" s="39" t="s">
        <v>1571</v>
      </c>
      <c r="C41" s="39"/>
      <c r="D41" s="39"/>
      <c r="E41" s="39"/>
      <c r="F41" s="22"/>
      <c r="G41" s="22"/>
    </row>
    <row r="42">
      <c r="A42" s="22" t="s">
        <v>1572</v>
      </c>
      <c r="B42" s="39" t="s">
        <v>1573</v>
      </c>
      <c r="C42" s="39"/>
      <c r="D42" s="39"/>
      <c r="E42" s="39"/>
      <c r="F42" s="22"/>
      <c r="G42" s="22"/>
    </row>
    <row r="43">
      <c r="A43" s="22" t="s">
        <v>1574</v>
      </c>
      <c r="B43" s="39" t="s">
        <v>1575</v>
      </c>
      <c r="C43" s="39"/>
      <c r="D43" s="39"/>
      <c r="E43" s="39"/>
      <c r="F43" s="22"/>
      <c r="G43" s="22"/>
    </row>
    <row r="44">
      <c r="A44" s="22" t="s">
        <v>1576</v>
      </c>
      <c r="B44" s="39" t="s">
        <v>1577</v>
      </c>
      <c r="C44" s="39"/>
      <c r="D44" s="39"/>
      <c r="E44" s="39"/>
      <c r="F44" s="22"/>
      <c r="G44" s="22"/>
    </row>
    <row r="45">
      <c r="A45" s="22" t="s">
        <v>1578</v>
      </c>
      <c r="B45" s="39" t="s">
        <v>1579</v>
      </c>
      <c r="C45" s="39"/>
      <c r="D45" s="39"/>
      <c r="E45" s="39"/>
      <c r="F45" s="22"/>
      <c r="G45" s="22"/>
    </row>
    <row r="46">
      <c r="A46" s="22" t="s">
        <v>1580</v>
      </c>
      <c r="B46" s="39" t="s">
        <v>1581</v>
      </c>
      <c r="C46" s="39"/>
      <c r="D46" s="39"/>
      <c r="E46" s="39"/>
      <c r="F46" s="22"/>
      <c r="G46" s="22"/>
    </row>
    <row r="47">
      <c r="A47" s="22" t="s">
        <v>1582</v>
      </c>
      <c r="B47" s="39" t="s">
        <v>1583</v>
      </c>
      <c r="C47" s="39"/>
      <c r="D47" s="39"/>
      <c r="E47" s="39"/>
      <c r="F47" s="22"/>
      <c r="G47" s="22"/>
    </row>
    <row r="48">
      <c r="A48" s="22" t="s">
        <v>1584</v>
      </c>
      <c r="B48" s="39" t="s">
        <v>1585</v>
      </c>
      <c r="C48" s="39"/>
      <c r="D48" s="39"/>
      <c r="E48" s="39"/>
      <c r="F48" s="22"/>
      <c r="G48" s="22"/>
    </row>
    <row r="49">
      <c r="A49" s="22" t="s">
        <v>1586</v>
      </c>
      <c r="B49" s="39" t="s">
        <v>1587</v>
      </c>
      <c r="C49" s="39"/>
      <c r="D49" s="39"/>
      <c r="E49" s="39"/>
      <c r="F49" s="22"/>
      <c r="G49" s="22"/>
    </row>
    <row r="50">
      <c r="A50" s="22" t="s">
        <v>1588</v>
      </c>
      <c r="B50" s="39" t="s">
        <v>1589</v>
      </c>
      <c r="C50" s="39"/>
      <c r="D50" s="39"/>
      <c r="E50" s="39"/>
      <c r="F50" s="22"/>
      <c r="G50" s="22"/>
    </row>
    <row r="51">
      <c r="A51" s="22" t="s">
        <v>1590</v>
      </c>
      <c r="B51" s="39" t="s">
        <v>1591</v>
      </c>
      <c r="C51" s="39"/>
      <c r="D51" s="39"/>
      <c r="E51" s="39"/>
      <c r="F51" s="22"/>
      <c r="G51" s="22"/>
    </row>
    <row r="52">
      <c r="A52" s="22" t="s">
        <v>1592</v>
      </c>
      <c r="B52" s="39" t="s">
        <v>1593</v>
      </c>
      <c r="C52" s="39"/>
      <c r="D52" s="39"/>
      <c r="E52" s="39"/>
      <c r="F52" s="22"/>
      <c r="G52" s="22"/>
    </row>
    <row r="53">
      <c r="A53" s="22" t="s">
        <v>1594</v>
      </c>
      <c r="B53" s="39" t="s">
        <v>1595</v>
      </c>
      <c r="C53" s="39"/>
      <c r="D53" s="39"/>
      <c r="E53" s="39"/>
      <c r="F53" s="22"/>
      <c r="G53" s="22"/>
    </row>
    <row r="54">
      <c r="A54" s="22" t="s">
        <v>1596</v>
      </c>
      <c r="B54" s="39" t="s">
        <v>1597</v>
      </c>
      <c r="C54" s="39"/>
      <c r="D54" s="39"/>
      <c r="E54" s="39"/>
      <c r="F54" s="22"/>
      <c r="G54" s="22"/>
    </row>
    <row r="55">
      <c r="A55" s="22" t="s">
        <v>1598</v>
      </c>
      <c r="B55" s="39" t="s">
        <v>1599</v>
      </c>
      <c r="C55" s="39"/>
      <c r="D55" s="39"/>
      <c r="E55" s="39"/>
      <c r="F55" s="22"/>
      <c r="G55" s="22"/>
    </row>
    <row r="56">
      <c r="A56" s="22" t="s">
        <v>1600</v>
      </c>
      <c r="B56" s="39" t="s">
        <v>1601</v>
      </c>
      <c r="C56" s="39"/>
      <c r="D56" s="39"/>
      <c r="E56" s="39"/>
      <c r="F56" s="22"/>
      <c r="G56" s="22"/>
    </row>
    <row r="57">
      <c r="A57" s="22" t="s">
        <v>1602</v>
      </c>
      <c r="B57" s="39" t="s">
        <v>1603</v>
      </c>
      <c r="C57" s="39"/>
      <c r="D57" s="39"/>
      <c r="E57" s="39"/>
      <c r="F57" s="22"/>
      <c r="G57" s="22"/>
    </row>
    <row r="58">
      <c r="A58" s="22" t="s">
        <v>1604</v>
      </c>
      <c r="B58" s="39" t="s">
        <v>1605</v>
      </c>
      <c r="C58" s="39"/>
      <c r="D58" s="39"/>
      <c r="E58" s="39"/>
      <c r="F58" s="22"/>
      <c r="G58" s="22"/>
    </row>
    <row r="59">
      <c r="A59" s="22" t="s">
        <v>1606</v>
      </c>
      <c r="B59" s="39" t="s">
        <v>1607</v>
      </c>
      <c r="C59" s="39"/>
      <c r="D59" s="39"/>
      <c r="E59" s="39"/>
      <c r="F59" s="22"/>
      <c r="G59" s="22"/>
    </row>
    <row r="60" hidden="1">
      <c r="A60" s="22" t="s">
        <v>1608</v>
      </c>
      <c r="B60" s="39"/>
      <c r="C60" s="22"/>
      <c r="D60" s="22"/>
      <c r="E60" s="39"/>
      <c r="F60" s="39"/>
      <c r="G60" s="39"/>
    </row>
    <row r="61" hidden="1">
      <c r="A61" s="22" t="s">
        <v>1609</v>
      </c>
      <c r="B61" s="39"/>
      <c r="C61" s="22"/>
      <c r="D61" s="22"/>
      <c r="E61" s="39"/>
      <c r="F61" s="39"/>
      <c r="G61" s="39"/>
    </row>
    <row r="62" hidden="1">
      <c r="A62" s="22" t="s">
        <v>1610</v>
      </c>
      <c r="B62" s="39"/>
      <c r="C62" s="22"/>
      <c r="D62" s="22"/>
      <c r="E62" s="39"/>
      <c r="F62" s="39"/>
      <c r="G62" s="39"/>
    </row>
    <row r="63" hidden="1">
      <c r="A63" s="22" t="s">
        <v>1611</v>
      </c>
      <c r="B63" s="39"/>
      <c r="C63" s="22"/>
      <c r="D63" s="22"/>
      <c r="E63" s="39"/>
      <c r="F63" s="39"/>
      <c r="G63" s="39"/>
    </row>
    <row r="64" hidden="1">
      <c r="A64" s="22" t="s">
        <v>1612</v>
      </c>
      <c r="B64" s="39"/>
      <c r="C64" s="22"/>
      <c r="D64" s="22"/>
      <c r="E64" s="39"/>
      <c r="F64" s="39"/>
      <c r="G64" s="39"/>
    </row>
    <row r="65" hidden="1">
      <c r="A65" s="22" t="s">
        <v>1613</v>
      </c>
      <c r="B65" s="39"/>
      <c r="C65" s="22"/>
      <c r="D65" s="22"/>
      <c r="E65" s="39"/>
      <c r="F65" s="39"/>
      <c r="G65" s="39"/>
    </row>
    <row r="66" hidden="1">
      <c r="A66" s="22" t="s">
        <v>1614</v>
      </c>
      <c r="B66" s="39"/>
      <c r="C66" s="22"/>
      <c r="D66" s="22"/>
      <c r="E66" s="39"/>
      <c r="F66" s="39"/>
      <c r="G66" s="39"/>
    </row>
    <row r="67" hidden="1">
      <c r="A67" s="22" t="s">
        <v>1615</v>
      </c>
      <c r="B67" s="39"/>
      <c r="C67" s="22"/>
      <c r="D67" s="22"/>
      <c r="E67" s="39"/>
      <c r="F67" s="39"/>
      <c r="G67" s="39"/>
    </row>
    <row r="68" hidden="1">
      <c r="A68" s="22" t="s">
        <v>1616</v>
      </c>
      <c r="B68" s="39"/>
      <c r="C68" s="22"/>
      <c r="D68" s="22"/>
      <c r="E68" s="39"/>
      <c r="F68" s="39"/>
      <c r="G68" s="39"/>
    </row>
    <row r="69" hidden="1">
      <c r="A69" s="22" t="s">
        <v>1617</v>
      </c>
      <c r="B69" s="39"/>
      <c r="C69" s="22"/>
      <c r="D69" s="22"/>
      <c r="E69" s="39"/>
      <c r="F69" s="39"/>
      <c r="G69" s="39"/>
    </row>
    <row r="70" hidden="1">
      <c r="A70" s="22" t="s">
        <v>1618</v>
      </c>
      <c r="B70" s="39"/>
      <c r="C70" s="22"/>
      <c r="D70" s="22"/>
      <c r="E70" s="39"/>
      <c r="F70" s="39"/>
      <c r="G70" s="39"/>
    </row>
    <row r="71" hidden="1">
      <c r="A71" s="22" t="s">
        <v>1619</v>
      </c>
      <c r="B71" s="39"/>
      <c r="C71" s="22"/>
      <c r="D71" s="22"/>
      <c r="E71" s="39"/>
      <c r="F71" s="39"/>
      <c r="G71" s="39"/>
    </row>
    <row r="72" hidden="1">
      <c r="A72" s="22" t="s">
        <v>1620</v>
      </c>
      <c r="B72" s="39"/>
      <c r="C72" s="22"/>
      <c r="D72" s="22"/>
      <c r="E72" s="39"/>
      <c r="F72" s="39"/>
      <c r="G72" s="39"/>
    </row>
    <row r="73" ht="18.75">
      <c r="A73" s="34"/>
      <c r="B73" s="33" t="s">
        <v>1524</v>
      </c>
      <c r="C73" s="34"/>
      <c r="D73" s="34"/>
      <c r="E73" s="34"/>
      <c r="F73" s="34"/>
      <c r="G73" s="34"/>
    </row>
    <row r="74">
      <c r="A74" s="41"/>
      <c r="B74" s="42" t="s">
        <v>1621</v>
      </c>
      <c r="C74" s="41" t="s">
        <v>1622</v>
      </c>
      <c r="D74" s="41"/>
      <c r="E74" s="44"/>
      <c r="F74" s="44"/>
      <c r="G74" s="44"/>
    </row>
    <row r="75">
      <c r="A75" s="22" t="s">
        <v>1623</v>
      </c>
      <c r="B75" s="22" t="s">
        <v>1624</v>
      </c>
      <c r="C75" s="97">
        <v>15.32</v>
      </c>
      <c r="D75" s="22"/>
      <c r="E75" s="22"/>
      <c r="F75" s="22"/>
      <c r="G75" s="22"/>
    </row>
    <row r="76">
      <c r="A76" s="22" t="s">
        <v>1625</v>
      </c>
      <c r="B76" s="22" t="s">
        <v>1626</v>
      </c>
      <c r="C76" s="97">
        <v>14.73</v>
      </c>
      <c r="D76" s="22"/>
      <c r="E76" s="22"/>
      <c r="F76" s="22"/>
      <c r="G76" s="22"/>
    </row>
    <row r="77" hidden="1">
      <c r="A77" s="22" t="s">
        <v>1627</v>
      </c>
      <c r="B77" s="22"/>
      <c r="C77" s="22"/>
      <c r="D77" s="22"/>
      <c r="E77" s="22"/>
      <c r="F77" s="22"/>
      <c r="G77" s="22"/>
    </row>
    <row r="78" hidden="1">
      <c r="A78" s="22" t="s">
        <v>1628</v>
      </c>
      <c r="B78" s="22"/>
      <c r="C78" s="22"/>
      <c r="D78" s="22"/>
      <c r="E78" s="22"/>
      <c r="F78" s="22"/>
      <c r="G78" s="22"/>
    </row>
    <row r="79" hidden="1">
      <c r="A79" s="22" t="s">
        <v>1629</v>
      </c>
      <c r="B79" s="22"/>
      <c r="C79" s="22"/>
      <c r="D79" s="22"/>
      <c r="E79" s="22"/>
      <c r="F79" s="22"/>
      <c r="G79" s="22"/>
    </row>
    <row r="80" hidden="1">
      <c r="A80" s="22" t="s">
        <v>1630</v>
      </c>
      <c r="B80" s="22"/>
      <c r="C80" s="22"/>
      <c r="D80" s="22"/>
      <c r="E80" s="22"/>
      <c r="F80" s="22"/>
      <c r="G80" s="22"/>
    </row>
    <row r="81">
      <c r="A81" s="41"/>
      <c r="B81" s="42" t="s">
        <v>1631</v>
      </c>
      <c r="C81" s="41" t="s">
        <v>422</v>
      </c>
      <c r="D81" s="41" t="s">
        <v>423</v>
      </c>
      <c r="E81" s="44" t="s">
        <v>1632</v>
      </c>
      <c r="F81" s="44" t="s">
        <v>1633</v>
      </c>
      <c r="G81" s="44" t="s">
        <v>1634</v>
      </c>
    </row>
    <row r="82">
      <c r="A82" s="22" t="s">
        <v>1635</v>
      </c>
      <c r="B82" s="22" t="s">
        <v>3098</v>
      </c>
      <c r="C82" s="107">
        <v>0.00024102</v>
      </c>
      <c r="D82" s="107" t="str">
        <f>IF(C82="","","ND2")</f>
        <v>ND2</v>
      </c>
      <c r="E82" s="107" t="str">
        <f>IF(C82="","","ND2")</f>
        <v>ND2</v>
      </c>
      <c r="F82" s="107" t="str">
        <f>IF(C82="","","ND2")</f>
        <v>ND2</v>
      </c>
      <c r="G82" s="107">
        <f>IF(C82="","",C82)</f>
        <v>0.00024102</v>
      </c>
    </row>
    <row r="83">
      <c r="A83" s="22" t="s">
        <v>1636</v>
      </c>
      <c r="B83" s="22" t="s">
        <v>3099</v>
      </c>
      <c r="C83" s="107">
        <v>4.031E-05</v>
      </c>
      <c r="D83" s="107" t="str">
        <f>IF(C83="","","ND2")</f>
        <v>ND2</v>
      </c>
      <c r="E83" s="107" t="str">
        <f>IF(C83="","","ND2")</f>
        <v>ND2</v>
      </c>
      <c r="F83" s="107" t="str">
        <f>IF(C83="","","ND2")</f>
        <v>ND2</v>
      </c>
      <c r="G83" s="107">
        <f>IF(C83="","",C83)</f>
        <v>4.031E-05</v>
      </c>
    </row>
    <row r="84">
      <c r="A84" s="22" t="s">
        <v>1637</v>
      </c>
      <c r="B84" s="22" t="s">
        <v>3100</v>
      </c>
      <c r="C84" s="107">
        <v>0</v>
      </c>
      <c r="D84" s="107" t="str">
        <f>IF(C84="","","ND2")</f>
        <v>ND2</v>
      </c>
      <c r="E84" s="107" t="str">
        <f>IF(C84="","","ND2")</f>
        <v>ND2</v>
      </c>
      <c r="F84" s="107" t="str">
        <f>IF(C84="","","ND2")</f>
        <v>ND2</v>
      </c>
      <c r="G84" s="107">
        <f>IF(C84="","",C84)</f>
        <v>0</v>
      </c>
    </row>
    <row r="85">
      <c r="A85" s="22" t="s">
        <v>1638</v>
      </c>
      <c r="B85" s="22" t="s">
        <v>3101</v>
      </c>
      <c r="C85" s="107">
        <v>0</v>
      </c>
      <c r="D85" s="107" t="str">
        <f>IF(C85="","","ND2")</f>
        <v>ND2</v>
      </c>
      <c r="E85" s="107" t="str">
        <f>IF(C85="","","ND2")</f>
        <v>ND2</v>
      </c>
      <c r="F85" s="107" t="str">
        <f>IF(C85="","","ND2")</f>
        <v>ND2</v>
      </c>
      <c r="G85" s="107">
        <f>IF(C85="","",C85)</f>
        <v>0</v>
      </c>
    </row>
    <row r="86">
      <c r="A86" s="22" t="s">
        <v>1639</v>
      </c>
      <c r="B86" s="22" t="s">
        <v>1640</v>
      </c>
      <c r="C86" s="107">
        <v>0</v>
      </c>
      <c r="D86" s="107" t="str">
        <f>IF(C86="","","ND2")</f>
        <v>ND2</v>
      </c>
      <c r="E86" s="107" t="str">
        <f>IF(C86="","","ND2")</f>
        <v>ND2</v>
      </c>
      <c r="F86" s="107" t="str">
        <f>IF(C86="","","ND2")</f>
        <v>ND2</v>
      </c>
      <c r="G86" s="107">
        <f>IF(C86="","",C86)</f>
        <v>0</v>
      </c>
    </row>
    <row r="87" hidden="1">
      <c r="A87" s="22" t="s">
        <v>1641</v>
      </c>
      <c r="B87" s="22" t="s">
        <v>3102</v>
      </c>
      <c r="C87" s="22">
        <v>0.99971867</v>
      </c>
      <c r="D87" s="22" t="str">
        <f>IF(C87="","","ND2")</f>
        <v>ND2</v>
      </c>
      <c r="E87" s="22" t="str">
        <f>IF(C87="","","ND2")</f>
        <v>ND2</v>
      </c>
      <c r="F87" s="22" t="str">
        <f>IF(C87="","","ND2")</f>
        <v>ND2</v>
      </c>
      <c r="G87" s="22">
        <f>IF(C87="","",C87)</f>
        <v>0.99971867</v>
      </c>
    </row>
    <row r="88" hidden="1">
      <c r="A88" s="22" t="s">
        <v>1642</v>
      </c>
      <c r="B88" s="22"/>
      <c r="C88" s="22"/>
      <c r="D88" s="22"/>
      <c r="E88" s="22"/>
      <c r="F88" s="22"/>
      <c r="G88" s="22"/>
    </row>
    <row r="89" hidden="1">
      <c r="A89" s="22" t="s">
        <v>1643</v>
      </c>
      <c r="B89" s="22"/>
      <c r="C89" s="22"/>
      <c r="D89" s="22"/>
      <c r="E89" s="22"/>
      <c r="F89" s="22"/>
      <c r="G89" s="22"/>
    </row>
    <row r="90" hidden="1">
      <c r="A90" s="22" t="s">
        <v>1644</v>
      </c>
      <c r="B90" s="22"/>
      <c r="C90" s="22"/>
      <c r="D90" s="22"/>
      <c r="E90" s="22"/>
      <c r="F90" s="22"/>
      <c r="G90" s="22"/>
    </row>
  </sheetData>
  <protectedRanges>
    <protectedRange sqref="C4 B35:E72 B77:B80 B87:B90 C75:C80 C82:G90 C14:D25" name="Optional ECBECAIs"/>
  </protectedRanges>
  <mergeCells>
    <mergeCell ref="A1:B1"/>
  </mergeCells>
  <hyperlinks>
    <hyperlink ref="B8" location="'E. Optional ECB-ECAIs data'!B33" display="2.  Additional information on the swaps"/>
    <hyperlink ref="B7" location="'E. Optional ECB-ECAIs data'!B12" display="1. Additional information on the programme"/>
    <hyperlink ref="B9" location="'E. Optional ECB-ECAIs data'!B73" display="3.  Additional information on the asset distribution"/>
  </hyperlinks>
  <pageMargins left="0.7" right="0.7" top="0.75" bottom="0.75" header="0.3" footer="0.3"/>
  <pageSetup paperSize="9" orientation="portrait" r:id="flId1"/>
</worksheet>
</file>

<file path=customXml/_rels/item1.xml.rels><?xml version="1.0" encoding="utf-8" standalone="yes"?><Relationships xmlns="http://schemas.openxmlformats.org/package/2006/relationships"><Relationship Id="flId1" Type="http://schemas.openxmlformats.org/officeDocument/2006/relationships/customXmlProps" Target="itemProps1.xml" /></Relationships>
</file>

<file path=customXml/_rels/item2.xml.rels><?xml version="1.0" encoding="utf-8" standalone="yes"?><Relationships xmlns="http://schemas.openxmlformats.org/package/2006/relationships"><Relationship Id="flId1" Type="http://schemas.openxmlformats.org/officeDocument/2006/relationships/customXmlProps" Target="itemProps2.xml" /></Relationships>
</file>

<file path=customXml/_rels/item3.xml.rels><?xml version="1.0" encoding="utf-8" standalone="yes"?><Relationships xmlns="http://schemas.openxmlformats.org/package/2006/relationships"><Relationship Id="flId1" Type="http://schemas.openxmlformats.org/officeDocument/2006/relationships/customXmlProps" Target="itemProps3.xml" /></Relationships>
</file>

<file path=customXml/_rels/item4.xml.rels><?xml version="1.0" encoding="utf-8" standalone="yes"?><Relationships xmlns="http://schemas.openxmlformats.org/package/2006/relationships"><Relationship Id="flId1" Type="http://schemas.openxmlformats.org/officeDocument/2006/relationships/customXmlProps" Target="itemProps4.xml" /></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882DEF729E17714A8D2EDE3E161873C4" ma:contentTypeVersion="20" ma:contentTypeDescription="Create a new document." ma:contentTypeScope="" ma:versionID="c732465d66078a5e8006b6f6890ec6ae">
  <xsd:schema xmlns:xsd="http://www.w3.org/2001/XMLSchema" xmlns:xs="http://www.w3.org/2001/XMLSchema" xmlns:p="http://schemas.microsoft.com/office/2006/metadata/properties" xmlns:ns2="3a0cb4a0-6e03-4d4a-8ff3-516a5d01a22e" xmlns:ns3="18aaaae8-8118-4fb3-8c16-568de2dbd274" targetNamespace="http://schemas.microsoft.com/office/2006/metadata/properties" ma:root="true" ma:fieldsID="6333e55f49048088604fea36ef2bde59" ns2:_="" ns3:_="">
    <xsd:import namespace="3a0cb4a0-6e03-4d4a-8ff3-516a5d01a22e"/>
    <xsd:import namespace="18aaaae8-8118-4fb3-8c16-568de2dbd274"/>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LengthInSeconds" minOccurs="0"/>
                <xsd:element ref="ns2:MediaServiceDateTaken"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element ref="ns2:MediaServiceLocation" minOccurs="0"/>
                <xsd:element ref="ns2:lcf76f155ced4ddcb4097134ff3c332f" minOccurs="0"/>
                <xsd:element ref="ns3:TaxCatchAll" minOccurs="0"/>
                <xsd:element ref="ns2:image"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a0cb4a0-6e03-4d4a-8ff3-516a5d01a22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LengthInSeconds" ma:index="12" nillable="true" ma:displayName="Length (seconds)" ma:internalName="MediaLengthInSeconds" ma:readOnly="true">
      <xsd:simpleType>
        <xsd:restriction base="dms:Unknown"/>
      </xsd:simpleType>
    </xsd:element>
    <xsd:element name="MediaServiceDateTaken" ma:index="13" nillable="true" ma:displayName="MediaServiceDateTaken" ma:hidden="true" ma:internalName="MediaServiceDateTaken" ma:readOnly="true">
      <xsd:simpleType>
        <xsd:restriction base="dms:Text"/>
      </xsd:simpleType>
    </xsd:element>
    <xsd:element name="MediaServiceAutoTags" ma:index="16" nillable="true" ma:displayName="Tags" ma:internalName="MediaServiceAutoTags"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internalName="MediaServiceLocation" ma:readOnly="true">
      <xsd:simpleType>
        <xsd:restriction base="dms:Text"/>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ba1dba96-c252-421a-8d24-58690b45a705" ma:termSetId="09814cd3-568e-fe90-9814-8d621ff8fb84" ma:anchorId="fba54fb3-c3e1-fe81-a776-ca4b69148c4d" ma:open="true" ma:isKeyword="false">
      <xsd:complexType>
        <xsd:sequence>
          <xsd:element ref="pc:Terms" minOccurs="0" maxOccurs="1"/>
        </xsd:sequence>
      </xsd:complexType>
    </xsd:element>
    <xsd:element name="image" ma:index="24" nillable="true" ma:displayName="image" ma:format="Thumbnail" ma:internalName="image">
      <xsd:simpleType>
        <xsd:restriction base="dms:Unknown"/>
      </xsd:simpleType>
    </xsd:element>
    <xsd:element name="MediaServiceObjectDetectorVersions" ma:index="25" nillable="true" ma:displayName="MediaServiceObjectDetectorVersions" ma:hidden="true" ma:indexed="true" ma:internalName="MediaServiceObjectDetectorVersions" ma:readOnly="true">
      <xsd:simpleType>
        <xsd:restriction base="dms:Text"/>
      </xsd:simpleType>
    </xsd:element>
    <xsd:element name="MediaServiceSearchProperties" ma:index="26" nillable="true" ma:displayName="MediaServiceSearchProperties" ma:hidden="true" ma:internalName="MediaServiceSearchProperties" ma:readOnly="true">
      <xsd:simpleType>
        <xsd:restriction base="dms:Note"/>
      </xsd:simpleType>
    </xsd:element>
    <xsd:element name="MediaServiceBillingMetadata" ma:index="27"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18aaaae8-8118-4fb3-8c16-568de2dbd274"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5bff429d-0260-4088-aa78-3825666b4da3}" ma:internalName="TaxCatchAll" ma:showField="CatchAllData" ma:web="18aaaae8-8118-4fb3-8c16-568de2dbd27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TaxCatchAll xmlns="18aaaae8-8118-4fb3-8c16-568de2dbd274" xsi:nil="true"/>
    <lcf76f155ced4ddcb4097134ff3c332f xmlns="3a0cb4a0-6e03-4d4a-8ff3-516a5d01a22e">
      <Terms xmlns="http://schemas.microsoft.com/office/infopath/2007/PartnerControls"/>
    </lcf76f155ced4ddcb4097134ff3c332f>
    <SharedWithUsers xmlns="18aaaae8-8118-4fb3-8c16-568de2dbd274">
      <UserInfo>
        <DisplayName>Eva DERVAUX</DisplayName>
        <AccountId>65</AccountId>
        <AccountType/>
      </UserInfo>
    </SharedWithUsers>
    <image xmlns="3a0cb4a0-6e03-4d4a-8ff3-516a5d01a22e" xsi:nil="true"/>
  </documentManagement>
</p:properties>
</file>

<file path=customXml/itemProps1.xml><?xml version="1.0" encoding="utf-8"?>
<ds:datastoreItem xmlns:ds="http://schemas.openxmlformats.org/officeDocument/2006/customXml" ds:itemID="{C2636751-13C5-45F0-BD7C-404F1D6EB825}"/>
</file>

<file path=customXml/itemProps2.xml><?xml version="1.0" encoding="utf-8"?>
<ds:datastoreItem xmlns:ds="http://schemas.openxmlformats.org/officeDocument/2006/customXml" ds:itemID="{A78CD9DD-9EDF-4FDC-B396-3EB043E4883C}">
  <ds:schemaRefs>
    <ds:schemaRef ds:uri="http://schemas.microsoft.com/sharepoint/events"/>
  </ds:schemaRefs>
</ds:datastoreItem>
</file>

<file path=customXml/itemProps3.xml><?xml version="1.0" encoding="utf-8"?>
<ds:datastoreItem xmlns:ds="http://schemas.openxmlformats.org/officeDocument/2006/customXml" ds:itemID="{42D1543E-08F7-44C0-BB8B-FB8EE0130DCE}">
  <ds:schemaRefs>
    <ds:schemaRef ds:uri="http://schemas.microsoft.com/sharepoint/v3/contenttype/forms"/>
  </ds:schemaRefs>
</ds:datastoreItem>
</file>

<file path=customXml/itemProps4.xml><?xml version="1.0" encoding="utf-8"?>
<ds:datastoreItem xmlns:ds="http://schemas.openxmlformats.org/officeDocument/2006/customXml" ds:itemID="{80DC367C-DC7C-4FCC-9C34-8EE311773DAE}">
  <ds:schemaRefs>
    <ds:schemaRef ds:uri="http://purl.org/dc/elements/1.1/"/>
    <ds:schemaRef ds:uri="http://www.w3.org/XML/1998/namespace"/>
    <ds:schemaRef ds:uri="http://purl.org/dc/terms/"/>
    <ds:schemaRef ds:uri="http://schemas.microsoft.com/office/2006/documentManagement/types"/>
    <ds:schemaRef ds:uri="http://schemas.microsoft.com/office/2006/metadata/properties"/>
    <ds:schemaRef ds:uri="http://schemas.microsoft.com/office/infopath/2007/PartnerControls"/>
    <ds:schemaRef ds:uri="http://schemas.openxmlformats.org/package/2006/metadata/core-properties"/>
    <ds:schemaRef ds:uri="01c7ed30-b748-4e6f-b72d-51af0829fd38"/>
    <ds:schemaRef ds:uri="6a9f6bf8-3710-4c59-a4eb-7c22c36861d0"/>
    <ds:schemaRef ds:uri="http://purl.org/dc/dcmitype/"/>
  </ds:schemaRefs>
</ds:datastoreItem>
</file>

<file path=docProps/app.xml><?xml version="1.0" encoding="utf-8"?>
<Properties xmlns:vt="http://schemas.openxmlformats.org/officeDocument/2006/docPropsVTypes" xmlns="http://schemas.openxmlformats.org/officeDocument/2006/extended-properties">
  <Application>FlexCel Studio for .NET</Application>
  <DocSecurity>0</DocSecurity>
  <HeadingPairs>
    <vt:vector baseType="variant" size="2">
      <vt:variant>
        <vt:lpstr>Worksheets</vt:lpstr>
      </vt:variant>
      <vt:variant>
        <vt:i4>14</vt:i4>
      </vt:variant>
    </vt:vector>
  </HeadingPairs>
  <TitlesOfParts>
    <vt:vector baseType="lpstr" size="14">
      <vt:lpstr>Disclaimer</vt:lpstr>
      <vt:lpstr>Introduction</vt:lpstr>
      <vt:lpstr>A. HTT General</vt:lpstr>
      <vt:lpstr>B1. HTT Mortgage Assets</vt:lpstr>
      <vt:lpstr>B2. HTT Public Sector Assets</vt:lpstr>
      <vt:lpstr>B3. HTT Shipping Assets</vt:lpstr>
      <vt:lpstr>C. HTT Harmonised Glossary</vt:lpstr>
      <vt:lpstr>D. Insert Nat Trans Templ</vt:lpstr>
      <vt:lpstr>E. Optional ECB-ECAIs data</vt:lpstr>
      <vt:lpstr>F1. Sustainable M data</vt:lpstr>
      <vt:lpstr>F2. Sustainable PS data</vt:lpstr>
      <vt:lpstr>G1. Crisis M Payment Holidays</vt:lpstr>
      <vt:lpstr>E.g. General</vt:lpstr>
      <vt:lpstr>E.g. Other</vt:lpstr>
    </vt:vector>
  </TitlesOfParts>
  <Company>European Mortgage Federation</Company>
  <AppVersion>07.0024</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Mok, Yvonne</dc:creator>
  <cp:lastModifiedBy>Mok, Yvonne</cp:lastModifiedBy>
  <cp:lastPrinted>2024-07-08T08:36:51Z</cp:lastPrinted>
  <dcterms:created xsi:type="dcterms:W3CDTF">2025-10-09T13:45:23Z</dcterms:created>
  <dcterms:modified xsi:type="dcterms:W3CDTF">2025-10-09T13:45:23Z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0x010100882DEF729E17714A8D2EDE3E161873C4</vt:lpwstr>
  </property>
  <property fmtid="{D5CDD505-2E9C-101B-9397-08002B2CF9AE}" pid="3" name="_dlc_DocIdItemGuid">
    <vt:lpwstr>2564b996-ee5d-4ce9-bb5f-0954cb76be6a</vt:lpwstr>
  </property>
  <property fmtid="{D5CDD505-2E9C-101B-9397-08002B2CF9AE}" pid="4" name="MediaServiceImageTags">
    <vt:lpwstr/>
  </property>
</Properties>
</file>