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<sst xmlns="http://schemas.openxmlformats.org/spreadsheetml/2006/main" count="4472" uniqueCount="3105">
  <si>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</si>
  <si>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</si>
  <si>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</si>
  <si>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</si>
  <si>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</si>
  <si>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</si>
  <si>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</si>
  <si>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</si>
  <si>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</si>
  <si>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</si>
  <si>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</si>
  <si>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</si>
  <si>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</si>
  <si>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</si>
  <si>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</si>
  <si>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</si>
  <si>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</si>
  <si>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</si>
  <si>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</si>
  <si>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</si>
  <si>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</si>
  <si>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</si>
  <si>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</si>
  <si>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</si>
  <si>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</si>
  <si>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</si>
  <si>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</si>
  <si>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</si>
  <si>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</si>
  <si>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</si>
  <si>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</si>
  <si>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</si>
  <si>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</si>
  <si>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</si>
  <si>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</si>
  <si>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</si>
  <si>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</si>
  <si>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</si>
  <si>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</si>
  <si>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</si>
  <si>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</si>
  <si>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</si>
  <si>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</si>
  <si>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</si>
  <si>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</si>
  <si>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</si>
  <si>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</si>
  <si>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</si>
  <si>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</si>
  <si>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</si>
  <si>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</si>
  <si>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</si>
  <si>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</si>
  <si>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</si>
  <si>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</si>
  <si>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</si>
  <si>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</si>
  <si>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</si>
  <si>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</si>
  <si>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</si>
  <si>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</si>
  <si>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</si>
  <si>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</si>
  <si>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</si>
  <si>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</si>
  <si>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</si>
  <si>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</si>
  <si>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</si>
  <si>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</si>
  <si>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</si>
  <si>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</si>
  <si>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</si>
  <si>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</si>
  <si>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</si>
  <si>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</si>
  <si>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</si>
  <si>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</si>
  <si>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</si>
  <si>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</si>
  <si>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</si>
  <si>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</si>
  <si>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</si>
  <si>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</si>
  <si>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</si>
  <si>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</si>
  <si>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</si>
  <si>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</si>
  <si>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</si>
  <si>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</si>
  <si>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</si>
  <si>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</si>
  <si>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</si>
  <si>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</si>
  <si>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</si>
  <si>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</si>
  <si>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</si>
  <si>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</si>
  <si>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</si>
  <si>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</si>
  <si>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</si>
  <si>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</si>
  <si>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</si>
  <si>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</si>
  <si>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</si>
  <si>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</si>
  <si>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</si>
  <si>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</si>
  <si>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</si>
  <si>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</si>
  <si>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</si>
  <si>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</si>
  <si>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</si>
  <si>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</si>
  <si>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</si>
  <si>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</si>
  <si>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</si>
  <si>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</si>
  <si>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</si>
  <si>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</si>
  <si>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</si>
  <si>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</si>
  <si>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</si>
  <si>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</si>
  <si>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</si>
  <si>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</si>
  <si>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</si>
  <si>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</si>
  <si>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</si>
  <si>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</si>
  <si>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</si>
  <si>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</si>
  <si>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</si>
  <si>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</si>
  <si>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</si>
  <si>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</si>
  <si>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</si>
  <si>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</si>
  <si>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</si>
  <si>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</si>
  <si>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</si>
  <si>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</si>
  <si>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</si>
  <si>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</si>
  <si>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</si>
  <si>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</si>
  <si>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</si>
  <si>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</si>
  <si>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</si>
  <si>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</si>
  <si>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</si>
  <si>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</si>
  <si>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</si>
  <si>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</si>
  <si>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</si>
  <si>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</si>
  <si>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</si>
  <si>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</si>
  <si>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</si>
  <si>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</si>
  <si>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</si>
  <si>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</si>
  <si>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</si>
  <si>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</si>
  <si>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</si>
  <si>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</si>
  <si>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</si>
  <si>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</si>
  <si>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</si>
  <si>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</si>
  <si>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</si>
  <si>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</si>
  <si>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</si>
  <si>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</si>
  <si>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</si>
  <si>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</si>
  <si>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</si>
  <si>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</si>
  <si>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</si>
  <si>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</si>
  <si>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</si>
  <si>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</si>
  <si>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</si>
  <si>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</si>
  <si>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</si>
  <si>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</si>
  <si>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</si>
  <si>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</si>
  <si>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</si>
  <si>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</si>
  <si>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</si>
  <si>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</si>
  <si>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</si>
  <si>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</si>
  <si>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</si>
  <si>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</si>
  <si>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</si>
  <si>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</si>
  <si>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</si>
  <si>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</si>
  <si>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</si>
  <si>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</si>
  <si>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</si>
  <si>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</si>
  <si>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</si>
  <si>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</si>
  <si>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</si>
  <si>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</si>
  <si>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</si>
  <si>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</si>
  <si>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</si>
  <si>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</si>
  <si>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</si>
  <si>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</si>
  <si>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</si>
  <si>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</si>
  <si>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</si>
  <si>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</si>
  <si>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</si>
  <si>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</si>
  <si>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</si>
  <si>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</si>
  <si>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</si>
  <si>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</si>
  <si>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</si>
  <si>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</si>
  <si>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</si>
  <si>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</si>
  <si>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</si>
  <si>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</si>
  <si>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</si>
  <si>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</si>
  <si>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</si>
  <si>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</si>
  <si>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</si>
  <si>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</si>
  <si>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</si>
  <si>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</si>
  <si>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</si>
  <si>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</si>
  <si>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</si>
  <si>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</si>
  <si>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</si>
  <si>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</si>
  <si>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</si>
  <si>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</si>
  <si>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</si>
  <si>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</si>
  <si>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</si>
  <si>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</si>
  <si>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</si>
  <si>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</si>
  <si>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</si>
  <si>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</si>
  <si>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</si>
  <si>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</si>
  <si>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</si>
  <si>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</si>
  <si>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</si>
  <si>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</si>
  <si>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</si>
  <si>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</si>
  <si>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</si>
  <si>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</si>
  <si>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</si>
  <si>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</si>
  <si>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</si>
  <si>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</si>
  <si>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</si>
  <si>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</si>
  <si>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</si>
  <si>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</si>
  <si>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</si>
  <si>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</si>
  <si>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</si>
  <si>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</si>
  <si>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</si>
  <si>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</si>
  <si>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</si>
  <si>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</si>
  <si>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</si>
  <si>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</si>
  <si>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</si>
  <si>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</si>
  <si>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</si>
  <si>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</si>
  <si>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</si>
  <si>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</si>
  <si>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</si>
  <si>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</si>
  <si>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</si>
  <si>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</si>
  <si>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</si>
  <si>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</si>
  <si>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</si>
  <si>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</si>
  <si>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</si>
  <si>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</si>
  <si>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</si>
  <si>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</si>
  <si>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</si>
  <si>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</si>
  <si>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</si>
  <si>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</si>
  <si>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</si>
  <si>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</si>
  <si>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</si>
  <si>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</si>
  <si>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</si>
  <si>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</si>
  <si>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</si>
  <si>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</si>
  <si>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</si>
  <si>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</si>
  <si>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</si>
  <si>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</si>
  <si>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</si>
  <si>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</si>
  <si>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</si>
  <si>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</si>
  <si>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</si>
  <si>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</si>
  <si>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</si>
  <si>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</si>
  <si>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</si>
  <si>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</si>
  <si>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</si>
  <si>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</si>
  <si>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</si>
  <si>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</si>
  <si>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</si>
  <si>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</si>
  <si>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</si>
  <si>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</si>
  <si>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</si>
  <si>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</si>
  <si>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</si>
  <si>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</si>
  <si>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</si>
  <si>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</si>
  <si>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</si>
  <si>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</si>
  <si>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</si>
  <si>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</si>
  <si>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</si>
  <si>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</si>
  <si>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</si>
  <si>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</si>
  <si>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</si>
  <si>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</si>
  <si>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</si>
  <si>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</si>
  <si>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</si>
  <si>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</si>
  <si>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</si>
  <si>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</si>
  <si>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</si>
  <si>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</si>
  <si>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</si>
  <si>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</si>
  <si>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</si>
  <si>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</si>
  <si>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</si>
  <si>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</si>
  <si>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</si>
  <si>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</si>
  <si>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</si>
  <si>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</si>
  <si>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</si>
  <si>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</si>
  <si>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</si>
  <si>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</si>
  <si>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</si>
  <si>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</si>
  <si>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</si>
  <si>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</si>
  <si>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</si>
  <si>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</si>
  <si>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</si>
  <si>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</si>
  <si>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</si>
  <si>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</si>
  <si>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</si>
  <si>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</si>
  <si>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</si>
  <si>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</si>
  <si>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</si>
  <si>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</si>
  <si>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</si>
  <si>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</si>
  <si>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</si>
  <si>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</si>
  <si>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</si>
  <si>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</si>
  <si>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</si>
  <si>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</si>
  <si>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</si>
  <si>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</si>
  <si>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</si>
  <si>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</si>
  <si>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</si>
  <si>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</si>
  <si>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</si>
  <si>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</si>
  <si>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</si>
  <si>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</si>
  <si>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</si>
  <si>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</si>
  <si>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</si>
  <si>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</si>
  <si>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</si>
  <si>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</si>
  <si>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</si>
  <si>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</si>
  <si>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</si>
  <si>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</si>
  <si>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</si>
  <si>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</si>
  <si>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</si>
  <si>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</si>
  <si>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</si>
  <si>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</si>
  <si>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</si>
  <si>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</si>
  <si>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</si>
  <si>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</si>
  <si>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</si>
  <si>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</si>
  <si>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</si>
  <si>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</si>
  <si>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</si>
  <si>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</si>
  <si>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</si>
  <si>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</si>
  <si>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</si>
  <si>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</si>
  <si>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</si>
  <si>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</si>
  <si>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</si>
  <si>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</si>
  <si>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</si>
  <si>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</si>
  <si>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</si>
  <si>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</si>
  <si>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</si>
  <si>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</si>
  <si>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</si>
  <si>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</si>
  <si>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</si>
  <si>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</si>
  <si>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</si>
  <si>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</si>
  <si>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</si>
  <si>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</si>
  <si>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</si>
  <si>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</si>
  <si>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</si>
  <si>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</si>
  <si>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</si>
  <si>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</si>
  <si>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</si>
  <si>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</si>
  <si>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</si>
  <si>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</si>
  <si>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</si>
  <si>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</si>
  <si>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</si>
  <si>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</si>
  <si>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</si>
  <si>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</si>
  <si>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</si>
  <si>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</si>
  <si>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</si>
  <si>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</si>
  <si>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</si>
  <si>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</si>
  <si>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</si>
  <si>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</si>
  <si>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</si>
  <si>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</si>
  <si>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</si>
  <si>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</si>
  <si>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</si>
  <si>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</si>
  <si>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</si>
  <si>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</si>
  <si>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</si>
  <si>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</si>
  <si>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</si>
  <si>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</si>
  <si>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</si>
  <si>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</si>
  <si>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</si>
  <si>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</si>
  <si>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</si>
  <si>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</si>
  <si>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</si>
  <si>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</si>
  <si>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</si>
  <si>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</si>
  <si>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</si>
  <si>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</si>
  <si>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</si>
  <si>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</si>
  <si>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</si>
  <si>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</si>
  <si>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</si>
  <si>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</si>
  <si>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</si>
  <si>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</si>
  <si>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</si>
  <si>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</si>
  <si>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</si>
  <si>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</si>
  <si>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</si>
  <si>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</si>
  <si>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</si>
  <si>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</si>
  <si>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</si>
  <si>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</si>
  <si>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</si>
  <si>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</si>
  <si>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</si>
  <si>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</si>
  <si>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</si>
  <si>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</si>
  <si>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</si>
  <si>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</si>
  <si>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</si>
  <si>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</si>
  <si>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</si>
  <si>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</si>
  <si>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</si>
  <si>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</si>
  <si>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</si>
  <si>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</si>
  <si>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</si>
  <si>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</si>
  <si>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</si>
  <si>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</si>
  <si>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</si>
  <si>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</si>
  <si>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</si>
  <si>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</si>
  <si>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</si>
  <si>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</si>
  <si>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</si>
  <si>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</si>
  <si>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</si>
  <si>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</si>
  <si>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</si>
  <si>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</si>
  <si>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</si>
  <si>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</si>
  <si>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</si>
  <si>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</si>
  <si>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</si>
  <si>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</si>
  <si>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</si>
  <si>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</si>
  <si>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</si>
  <si>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</si>
  <si>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</si>
  <si>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</si>
  <si>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</si>
  <si>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</si>
  <si>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</si>
  <si>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</si>
  <si>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</si>
  <si>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</si>
  <si>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</si>
  <si>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</si>
  <si>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</si>
  <si>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</si>
  <si>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</si>
  <si>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</si>
  <si>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</si>
  <si>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</si>
  <si>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</si>
  <si>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</si>
  <si>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</si>
  <si>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</si>
  <si>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</si>
  <si>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</si>
  <si>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</si>
  <si>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</si>
  <si>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</si>
  <si>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</si>
  <si>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</si>
  <si>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</si>
  <si>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</si>
  <si>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</si>
  <si>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</si>
  <si>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</si>
  <si>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</si>
  <si>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</si>
  <si>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</si>
  <si>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</si>
  <si>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</si>
  <si>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</si>
  <si>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</si>
  <si>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</si>
  <si>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</si>
  <si>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</si>
  <si>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</si>
  <si>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</si>
  <si>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</si>
  <si>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</si>
  <si>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</si>
  <si>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</si>
  <si>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</si>
  <si>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</si>
  <si>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</si>
  <si>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</si>
  <si>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</si>
  <si>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</si>
  <si>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</si>
  <si>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</si>
  <si>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</si>
  <si>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</si>
  <si>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</si>
  <si>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</si>
  <si>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</si>
  <si>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</si>
  <si>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</si>
  <si>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</si>
  <si>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</si>
  <si>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</si>
  <si>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</si>
  <si>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</si>
  <si>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</si>
  <si>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</si>
  <si>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</si>
  <si>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</si>
  <si>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</si>
  <si>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</si>
  <si>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</si>
  <si>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</si>
  <si>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</si>
  <si>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</si>
  <si>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</si>
  <si>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</si>
  <si>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</si>
  <si>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</si>
  <si>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</si>
  <si>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</si>
  <si>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</si>
  <si>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</si>
  <si>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</si>
  <si>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</si>
  <si>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</si>
  <si>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</si>
  <si>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</si>
  <si>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</si>
  <si>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</si>
  <si>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</si>
  <si>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</si>
  <si>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</si>
  <si>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</si>
  <si>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</si>
  <si>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</si>
  <si>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</si>
  <si>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</si>
  <si>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</si>
  <si>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</si>
  <si>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</si>
  <si>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</si>
  <si>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</si>
  <si>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</si>
  <si>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</si>
  <si>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</si>
  <si>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</si>
  <si>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</si>
  <si>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</si>
  <si>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</si>
  <si>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</si>
  <si>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</si>
  <si>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</si>
  <si>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</si>
  <si>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</si>
  <si>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</si>
  <si>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</si>
  <si>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</si>
  <si>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</si>
  <si>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</si>
  <si>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</si>
  <si>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</si>
  <si>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</si>
  <si>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</si>
  <si>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</si>
  <si>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</si>
  <si>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</si>
  <si>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</si>
  <si>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</si>
  <si>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</si>
  <si>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</si>
  <si>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</si>
  <si>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</si>
  <si>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</si>
  <si>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</si>
  <si>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</si>
  <si>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</si>
  <si>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</si>
  <si>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</si>
  <si>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</si>
  <si>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</si>
  <si>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</si>
  <si>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</si>
  <si>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</si>
  <si>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</si>
  <si>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</si>
  <si>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</si>
  <si>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</si>
  <si>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</si>
  <si>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</si>
  <si>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</si>
  <si>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</si>
  <si>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</si>
  <si>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</si>
  <si>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</si>
  <si>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</si>
  <si>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</si>
  <si>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</si>
  <si>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</si>
  <si>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</si>
  <si>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</si>
  <si>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</si>
  <si>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</si>
  <si>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</si>
  <si>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</si>
  <si>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</si>
  <si>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</si>
  <si>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</si>
  <si>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</si>
  <si>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</si>
  <si>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</si>
  <si>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</si>
  <si>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</si>
  <si>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</si>
  <si>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</si>
  <si>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</si>
  <si>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</si>
  <si>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</si>
  <si>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</si>
  <si>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</si>
  <si>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</si>
  <si>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</si>
  <si>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</si>
  <si>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</si>
  <si>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</si>
  <si>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</si>
  <si>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</si>
  <si>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</si>
  <si>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</si>
  <si>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</si>
  <si>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</si>
  <si>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</si>
  <si>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</si>
  <si>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</si>
  <si>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</si>
  <si>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</si>
  <si>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</si>
  <si>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</si>
  <si>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</si>
  <si>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</si>
  <si>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</si>
  <si>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</si>
  <si>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</si>
  <si>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</si>
  <si>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</si>
  <si>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</si>
  <si>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</si>
  <si>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</si>
  <si>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</si>
  <si>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</si>
  <si>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</si>
  <si>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</si>
  <si>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</si>
  <si>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</si>
  <si>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</si>
  <si>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</si>
  <si>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</si>
  <si>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</si>
  <si>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</si>
  <si>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</si>
  <si>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</si>
  <si>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</si>
  <si>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</si>
  <si>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</si>
  <si>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</si>
  <si>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</si>
  <si>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</si>
  <si>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</si>
  <si>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</si>
  <si>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</si>
  <si>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</si>
  <si>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</si>
  <si>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</si>
  <si>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</si>
  <si>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</si>
  <si>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</si>
  <si>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</si>
  <si>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</si>
  <si>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</si>
  <si>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</si>
  <si>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</si>
  <si>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</si>
  <si>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</si>
  <si>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</si>
  <si>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</si>
  <si>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</si>
  <si>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</si>
  <si>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</si>
  <si>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</si>
  <si>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</si>
  <si>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</si>
  <si>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</si>
  <si>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</si>
  <si>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</si>
  <si>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</si>
  <si>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</si>
  <si>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</si>
  <si>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</si>
  <si>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</si>
  <si>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</si>
  <si>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</si>
  <si>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</si>
  <si>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</si>
  <si>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</si>
  <si>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</si>
  <si>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</si>
  <si>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</si>
  <si>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</si>
  <si>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</si>
  <si>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</si>
  <si>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</si>
  <si>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</si>
  <si>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</si>
  <si>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</si>
  <si>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</si>
  <si>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</si>
  <si>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</si>
  <si>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</si>
  <si>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</si>
  <si>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</si>
  <si>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</si>
  <si>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</si>
  <si>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</si>
  <si>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</si>
  <si>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</si>
  <si>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</si>
  <si>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</si>
  <si>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</si>
  <si>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</si>
  <si>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</si>
  <si>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</si>
  <si>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</si>
  <si>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</si>
  <si>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</si>
  <si>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</si>
  <si>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</si>
  <si>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</si>
  <si>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</si>
  <si>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</si>
  <si>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</si>
  <si>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</si>
  <si>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</si>
  <si>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</si>
  <si>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</si>
  <si>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</si>
  <si>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</si>
  <si>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</si>
  <si>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</si>
  <si>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</si>
  <si>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</si>
  <si>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</si>
  <si>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</si>
  <si>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</si>
  <si>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</si>
  <si>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</si>
  <si>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</si>
  <si>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</si>
  <si>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</si>
  <si>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</si>
  <si>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</si>
  <si>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</si>
  <si>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</si>
  <si>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</si>
  <si>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</si>
  <si>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</si>
  <si>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</si>
  <si>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</si>
  <si>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</si>
  <si>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</si>
  <si>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</si>
  <si>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</si>
  <si>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</si>
  <si>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</si>
  <si>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</si>
  <si>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</si>
  <si>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</si>
  <si>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</si>
  <si>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</si>
  <si>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</si>
  <si>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</si>
  <si>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</si>
  <si>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</si>
  <si>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</si>
  <si>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</si>
  <si>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</si>
  <si>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</si>
  <si>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</si>
  <si>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</si>
  <si>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</si>
  <si>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</si>
  <si>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</si>
  <si>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</si>
  <si>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</si>
  <si>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</si>
  <si>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</si>
  <si>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</si>
  <si>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</si>
  <si>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</si>
  <si>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</si>
  <si>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</si>
  <si>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</si>
  <si>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</si>
  <si>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</si>
  <si>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</si>
  <si>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</si>
  <si>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</si>
  <si>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</si>
  <si>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</si>
  <si>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</si>
  <si>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</si>
  <si>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</si>
  <si>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</si>
  <si>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</si>
  <si>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</si>
  <si>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</si>
  <si>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</si>
  <si>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</si>
  <si>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</si>
  <si>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</si>
  <si>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</si>
  <si>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</si>
  <si>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</si>
  <si>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</si>
  <si>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</si>
  <si>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</si>
  <si>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</si>
  <si>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</si>
  <si>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</si>
  <si>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</si>
  <si>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</si>
  <si>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</si>
  <si>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</si>
  <si>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</si>
  <si>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</si>
  <si>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</si>
  <si>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</si>
  <si>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</si>
  <si>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</si>
  <si>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</si>
  <si>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</si>
  <si>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</si>
  <si>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</si>
  <si>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</si>
  <si>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</si>
  <si>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</si>
  <si>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</si>
  <si>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</si>
  <si>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</si>
  <si>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</si>
  <si>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</si>
  <si>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</si>
  <si>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</si>
  <si>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</si>
  <si>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</si>
  <si>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</si>
  <si>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</si>
  <si>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</si>
  <si>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</si>
  <si>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</si>
  <si>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</si>
  <si>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</si>
  <si>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</si>
  <si>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</si>
  <si>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</si>
  <si>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</si>
  <si>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</si>
  <si>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</si>
  <si>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</si>
  <si>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</si>
  <si>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</si>
  <si>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</si>
  <si>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</si>
  <si>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</si>
  <si>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</si>
  <si>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</si>
  <si>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</si>
  <si>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</si>
  <si>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</si>
  <si>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</si>
  <si>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</si>
  <si>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</si>
  <si>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</si>
  <si>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</si>
  <si>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</si>
  <si>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</si>
  <si>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</si>
  <si>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</si>
  <si>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</si>
  <si>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</si>
  <si>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</si>
  <si>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</si>
  <si>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</si>
  <si>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</si>
  <si>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</si>
  <si>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</si>
  <si>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</si>
  <si>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</si>
  <si>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</si>
  <si>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</si>
  <si>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</si>
  <si>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</si>
  <si>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</si>
  <si>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</si>
  <si>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</si>
  <si>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</si>
  <si>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</si>
  <si>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</si>
  <si>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</si>
  <si>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</si>
  <si>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</si>
  <si>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</si>
  <si>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</si>
  <si>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</si>
  <si>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</si>
  <si>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</si>
  <si>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</si>
  <si>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</si>
  <si>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</si>
  <si>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</si>
  <si>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</si>
  <si>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</si>
  <si>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</si>
  <si>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</si>
  <si>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</si>
  <si>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</si>
  <si>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</si>
  <si>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</si>
  <si>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</si>
  <si>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</si>
  <si>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</si>
  <si>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</si>
  <si>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</si>
  <si>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</si>
  <si>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</si>
  <si>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</si>
  <si>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</si>
  <si>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</si>
  <si>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</si>
  <si>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</si>
  <si>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</si>
  <si>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</si>
  <si>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</si>
  <si>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</si>
  <si>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</si>
  <si>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</si>
  <si>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</si>
  <si>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</si>
  <si>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</si>
  <si>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</si>
  <si>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</si>
  <si>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</si>
  <si>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</si>
  <si>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</si>
  <si>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</si>
  <si>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</si>
  <si>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</si>
  <si>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</si>
  <si>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</si>
  <si>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</si>
  <si>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</si>
  <si>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</si>
  <si>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</si>
  <si>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</si>
  <si>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</si>
  <si>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</si>
  <si>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</si>
  <si>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</si>
  <si>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</si>
  <si>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</si>
  <si>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</si>
  <si>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</si>
  <si>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</si>
  <si>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</si>
  <si>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</si>
  <si>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</si>
  <si>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</si>
  <si>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</si>
  <si>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</si>
  <si>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</si>
  <si>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</si>
  <si>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</si>
  <si>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</si>
  <si>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</si>
  <si>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</si>
  <si>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</si>
  <si>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</si>
  <si>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</si>
  <si>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</si>
  <si>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</si>
  <si>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</si>
  <si>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</si>
  <si>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</si>
  <si>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</si>
  <si>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</si>
  <si>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</si>
  <si>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</si>
  <si>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</si>
  <si>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</si>
  <si>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</si>
  <si>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</si>
  <si>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</si>
  <si>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</si>
  <si>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</si>
  <si>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</si>
  <si>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</si>
  <si>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</si>
  <si>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</si>
  <si>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</si>
  <si>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</si>
  <si>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</si>
  <si>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</si>
  <si>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</si>
  <si>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</si>
  <si>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</si>
  <si>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</si>
  <si>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</si>
  <si>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</si>
  <si>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</si>
  <si>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</si>
  <si>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</si>
  <si>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</si>
  <si>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</si>
  <si>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</si>
  <si>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</si>
  <si>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</si>
  <si>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</si>
  <si>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</si>
  <si>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</si>
  <si>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</si>
  <si>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</si>
  <si>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</si>
  <si>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</si>
  <si>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</si>
  <si>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</si>
  <si>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</si>
  <si>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</si>
  <si>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</si>
  <si>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</si>
  <si>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</si>
  <si>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</si>
  <si>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</si>
  <si>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</si>
  <si>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</si>
  <si>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</si>
  <si>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</si>
  <si>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</si>
  <si>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</si>
  <si>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</si>
  <si>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</si>
  <si>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</si>
  <si>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</si>
  <si>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</si>
  <si>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</si>
  <si>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</si>
  <si>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</si>
  <si>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</si>
  <si>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</si>
  <si>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</si>
  <si>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</si>
  <si>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</si>
  <si>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</si>
  <si>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</si>
  <si>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</si>
  <si>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</si>
  <si>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</si>
  <si>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</si>
  <si>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</si>
  <si>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</si>
  <si>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</si>
  <si>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</si>
  <si>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</si>
  <si>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</si>
  <si>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</si>
  <si>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</si>
  <si>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</si>
  <si>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</si>
  <si>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</si>
  <si>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</si>
  <si>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</si>
  <si>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</si>
  <si>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</si>
  <si>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</si>
  <si>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</si>
  <si>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</si>
  <si>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</si>
  <si>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</si>
  <si>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</si>
  <si>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</si>
  <si>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</si>
  <si>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</si>
  <si>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</si>
  <si>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</si>
  <si>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</si>
  <si>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</si>
  <si>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</si>
  <si>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</si>
  <si>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</si>
  <si>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</si>
  <si>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</si>
  <si>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</si>
  <si>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</si>
  <si>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</si>
  <si>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</si>
  <si>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</si>
  <si>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</si>
  <si>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</si>
  <si>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</si>
  <si>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</si>
  <si>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</si>
  <si>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</si>
  <si>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</si>
  <si>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</si>
  <si>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</si>
  <si>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</si>
  <si>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</si>
  <si>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</si>
  <si>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</si>
  <si>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</si>
  <si>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</si>
  <si>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</si>
  <si>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</si>
  <si>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</si>
  <si>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</si>
  <si>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</si>
  <si>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</si>
  <si>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</si>
  <si>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</si>
  <si>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</si>
  <si>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</si>
  <si>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</si>
  <si>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</si>
  <si>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</si>
  <si>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</si>
  <si>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</si>
  <si>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</si>
  <si>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</si>
  <si>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</si>
  <si>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</si>
  <si>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</si>
  <si>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</si>
  <si>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</si>
  <si>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</si>
  <si>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</si>
  <si>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</si>
  <si>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</si>
  <si>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</si>
  <si>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</si>
  <si>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</si>
  <si>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</si>
  <si>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</si>
  <si>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</si>
  <si>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</si>
  <si>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</si>
  <si>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</si>
  <si>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</si>
  <si>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</si>
  <si>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</si>
  <si>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</si>
  <si>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</si>
  <si>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</si>
  <si>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</si>
  <si>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</si>
  <si>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</si>
  <si>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</si>
  <si>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</si>
  <si>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</si>
  <si>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</si>
  <si>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</si>
  <si>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</si>
  <si>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</si>
  <si>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</si>
  <si>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</si>
  <si>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</si>
  <si>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</si>
  <si>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</si>
  <si>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</si>
  <si>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</si>
  <si>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</si>
  <si>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</si>
  <si>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</si>
  <si>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</si>
  <si>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</si>
  <si>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</si>
  <si>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</si>
  <si>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</si>
  <si>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</si>
  <si>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</si>
  <si>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</si>
  <si>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</si>
  <si>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</si>
  <si>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</si>
  <si>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</si>
  <si>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</si>
  <si>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</si>
  <si>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</si>
  <si>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</si>
  <si>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</si>
  <si>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</si>
  <si>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</si>
  <si>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</si>
  <si>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</si>
  <si>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</si>
  <si>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</si>
  <si>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</si>
  <si>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</si>
  <si>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</si>
  <si>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</si>
  <si>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</si>
  <si>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</si>
  <si>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</si>
  <si>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</si>
  <si>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</si>
  <si>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</si>
  <si>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</si>
  <si>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</si>
  <si>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</si>
  <si>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</si>
  <si>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</si>
  <si>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</si>
  <si>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</si>
  <si>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</si>
  <si>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</si>
  <si>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</si>
  <si>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</si>
  <si>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</si>
  <si>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</si>
  <si>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</si>
  <si>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</si>
  <si>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</si>
  <si>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</si>
  <si>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</si>
  <si>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</si>
  <si>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</si>
  <si>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</si>
  <si>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</si>
  <si>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</si>
  <si>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</si>
  <si>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</si>
  <si>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</si>
  <si>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</si>
  <si>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</si>
  <si>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</si>
  <si>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</si>
  <si>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</si>
  <si>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</si>
  <si>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</si>
  <si>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</si>
  <si>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</si>
  <si>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</si>
  <si>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</si>
  <si>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</si>
  <si>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</si>
  <si>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</si>
  <si>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</si>
  <si>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</si>
  <si>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</si>
  <si>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</si>
  <si>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</si>
  <si>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</si>
  <si>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</si>
  <si>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</si>
  <si>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</si>
  <si>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</si>
  <si>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</si>
  <si>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</si>
  <si>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</si>
  <si>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</si>
  <si>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</si>
  <si>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</si>
  <si>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</si>
  <si>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</si>
  <si>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</si>
  <si>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</si>
  <si>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</si>
  <si>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</si>
  <si>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</si>
  <si>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</si>
  <si>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</si>
  <si>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</si>
  <si>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</si>
  <si>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</si>
  <si>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</si>
  <si>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</si>
  <si>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</si>
  <si>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</si>
  <si>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</si>
  <si>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</si>
  <si>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</si>
  <si>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</si>
  <si>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</si>
  <si>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</si>
  <si>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</si>
  <si>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</si>
  <si>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</si>
  <si>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</si>
  <si>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</si>
  <si>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</si>
  <si>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</si>
  <si>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</si>
  <si>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</si>
  <si>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</si>
  <si>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</si>
  <si>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</si>
  <si>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</si>
  <si>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</si>
  <si>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</si>
  <si>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</si>
  <si>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</si>
  <si>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</si>
  <si>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</si>
  <si>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</si>
  <si>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</si>
  <si>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</si>
  <si>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</si>
  <si>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</si>
  <si>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</si>
  <si>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</si>
  <si>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</si>
  <si>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</si>
  <si>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</si>
  <si>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</si>
  <si>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</si>
  <si>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</si>
  <si>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</si>
  <si>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</si>
  <si>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</si>
  <si>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</si>
  <si>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</si>
  <si>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</si>
  <si>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</si>
  <si>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</si>
  <si>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</si>
  <si>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</si>
  <si>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</si>
  <si>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</si>
  <si>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</si>
  <si>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</si>
  <si>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</si>
  <si>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</si>
  <si>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</si>
  <si>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</si>
  <si>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</si>
  <si>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</si>
  <si>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</si>
  <si>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</si>
  <si>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</si>
  <si>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</si>
  <si>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</si>
  <si>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</si>
  <si>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</si>
  <si>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</si>
  <si>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</si>
  <si>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</si>
  <si>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</si>
  <si>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</si>
  <si>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</si>
  <si>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</si>
  <si>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</si>
  <si>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</si>
  <si>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</si>
  <si>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</si>
  <si>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</si>
  <si>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</si>
  <si>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</si>
  <si>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</si>
  <si>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</si>
  <si>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</si>
  <si>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</si>
  <si>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</si>
  <si>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</si>
  <si>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</si>
  <si>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</si>
  <si>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</si>
  <si>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</si>
  <si>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</si>
  <si>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</si>
  <si>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</si>
  <si>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</si>
  <si>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</si>
  <si>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</si>
  <si>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</si>
  <si>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</si>
  <si>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</si>
  <si>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</si>
  <si>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</si>
  <si>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</si>
  <si>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</si>
  <si>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</si>
  <si>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</si>
  <si>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</si>
  <si>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</si>
  <si>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</si>
  <si>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</si>
  <si>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</si>
  <si>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</si>
  <si>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</si>
  <si>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</si>
  <si>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</si>
  <si>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</si>
  <si>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</si>
  <si>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</si>
  <si>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</si>
  <si>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</si>
  <si>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</si>
  <si>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</si>
  <si>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</si>
  <si>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</si>
  <si>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</si>
  <si>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</si>
  <si>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</si>
  <si>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</si>
  <si>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</si>
  <si>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</si>
  <si>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</si>
  <si>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</si>
  <si>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</si>
  <si>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</si>
  <si>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</si>
  <si>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</si>
  <si>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</si>
  <si>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</si>
  <si>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</si>
  <si>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</si>
  <si>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</si>
  <si>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</si>
  <si>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</si>
  <si>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</si>
  <si>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</si>
  <si>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</si>
  <si>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</si>
  <si>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</si>
  <si>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</si>
  <si>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</si>
  <si>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</si>
  <si>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</si>
  <si>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</si>
  <si>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</si>
  <si>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</si>
  <si>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</si>
  <si>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</si>
  <si>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</si>
  <si>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</si>
  <si>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</si>
  <si>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</si>
  <si>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</si>
  <si>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</si>
  <si>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</si>
  <si>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</si>
  <si>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</si>
  <si>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</si>
  <si>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</si>
  <si>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</si>
  <si>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</si>
  <si>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</si>
  <si>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</si>
  <si>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</si>
  <si>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</si>
  <si>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</si>
  <si>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</si>
  <si>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</si>
  <si>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</si>
  <si>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</si>
  <si>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</si>
  <si>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</si>
  <si>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</si>
  <si>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</si>
  <si>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</si>
  <si>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</si>
  <si>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</si>
  <si>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</si>
  <si>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</si>
  <si>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</si>
  <si>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</si>
  <si>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</si>
  <si>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</si>
  <si>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</si>
  <si>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</si>
  <si>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</si>
  <si>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</si>
  <si>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</si>
  <si>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</si>
  <si>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</si>
  <si>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</si>
  <si>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</si>
  <si>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</si>
  <si>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</si>
  <si>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</si>
  <si>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</si>
  <si>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</si>
  <si>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</si>
  <si>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</si>
  <si>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</si>
  <si>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</si>
  <si>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</si>
  <si>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</si>
  <si>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</si>
  <si>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</si>
  <si>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</si>
  <si>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</si>
  <si>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</si>
  <si>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</si>
  <si>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</si>
  <si>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</si>
  <si>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</si>
  <si>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</si>
  <si>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</si>
  <si>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</si>
  <si>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</si>
  <si>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</si>
  <si>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</si>
  <si>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</si>
  <si>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</si>
  <si>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</si>
  <si>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</si>
  <si>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</si>
  <si>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</si>
  <si>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</si>
  <si>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</si>
  <si>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</si>
  <si>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</si>
  <si>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</si>
  <si>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</si>
  <si>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</si>
  <si>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</si>
  <si>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</si>
  <si>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</si>
  <si>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</si>
  <si>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</si>
  <si>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</si>
  <si>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</si>
  <si>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</si>
  <si>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</si>
  <si>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</si>
  <si>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</si>
  <si>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</si>
  <si>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</si>
  <si>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</si>
  <si>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</si>
  <si>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</si>
  <si>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</si>
  <si>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</si>
  <si>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</si>
  <si>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</si>
  <si>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</si>
  <si>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</si>
  <si>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</si>
  <si>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</si>
  <si>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</si>
  <si>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</si>
  <si>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</si>
  <si>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</si>
  <si>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</si>
  <si>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</si>
  <si>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</si>
  <si>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</si>
  <si>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</si>
  <si>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</si>
  <si>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</si>
  <si>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</si>
  <si>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</si>
  <si>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</si>
  <si>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</si>
  <si>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</si>
  <si>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</si>
  <si>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</si>
  <si>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</si>
  <si>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</si>
  <si>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</si>
  <si>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</si>
  <si>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</si>
  <si>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</si>
  <si>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</si>
  <si>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</si>
  <si>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</si>
  <si>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</si>
  <si>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</si>
  <si>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</si>
  <si>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</si>
  <si>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</si>
  <si>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</si>
  <si>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</si>
  <si>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</si>
  <si>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</si>
  <si>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</si>
  <si>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</si>
  <si>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</si>
  <si>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</si>
  <si>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</si>
  <si>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</si>
  <si>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</si>
  <si>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</si>
  <si>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</si>
  <si>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</si>
  <si>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</si>
  <si>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</si>
  <si>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</si>
  <si>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</si>
  <si>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</si>
  <si>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</si>
  <si>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</si>
  <si>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</si>
  <si>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</si>
  <si>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</si>
  <si>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</si>
  <si>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</si>
  <si>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</si>
  <si>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</si>
  <si>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</si>
  <si>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</si>
  <si>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</si>
  <si>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</si>
  <si>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</si>
  <si>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</si>
  <si>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</si>
  <si>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</si>
  <si>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</si>
  <si>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</si>
  <si>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</si>
  <si>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</si>
  <si>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</si>
  <si>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</si>
  <si>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</si>
  <si>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</si>
  <si>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</si>
  <si>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</si>
  <si>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</si>
  <si>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</si>
  <si>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</si>
  <si>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</si>
  <si>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</si>
  <si>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</si>
  <si>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</si>
  <si>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</si>
  <si>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</si>
  <si>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</si>
  <si>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</si>
  <si>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</si>
  <si>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</si>
  <si>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</si>
  <si>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</si>
  <si>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</si>
  <si>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</si>
  <si>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</si>
  <si>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</si>
  <si>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</si>
  <si>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</si>
  <si>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</si>
  <si>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</si>
  <si>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</si>
  <si>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</si>
  <si>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</si>
  <si>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</si>
  <si>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</si>
  <si>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</si>
  <si>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</si>
  <si>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</si>
  <si>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</si>
  <si>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</si>
  <si>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</si>
  <si>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</si>
  <si>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</si>
  <si>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</si>
  <si>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</si>
  <si>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</si>
  <si>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</si>
  <si>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</si>
  <si>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</si>
  <si>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</si>
  <si>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</si>
  <si>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</si>
  <si>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</si>
  <si>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</si>
  <si>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</si>
  <si>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</si>
  <si>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</si>
  <si>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</si>
  <si>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</si>
  <si>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</si>
  <si>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</si>
  <si>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</si>
  <si>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</si>
  <si>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</si>
  <si>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</si>
  <si>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</si>
  <si>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</si>
  <si>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</si>
  <si>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</si>
  <si>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</si>
  <si>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</si>
  <si>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</si>
  <si>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</si>
  <si>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</si>
  <si>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</si>
  <si>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</si>
  <si>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</si>
  <si>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</si>
  <si>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</si>
  <si>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</si>
  <si>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</si>
  <si>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</si>
  <si>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</si>
  <si>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</si>
  <si>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</si>
  <si>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</si>
  <si>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</si>
  <si>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</si>
  <si>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</si>
  <si>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</si>
  <si>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</si>
  <si>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</si>
  <si>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</si>
  <si>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</si>
  <si>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</si>
  <si>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</si>
  <si>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</si>
  <si>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</si>
  <si>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</si>
  <si>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</si>
  <si>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</si>
  <si>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</si>
  <si>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</si>
  <si>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</si>
  <si>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</si>
  <si>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</si>
  <si>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</si>
  <si>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</si>
  <si>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</si>
  <si>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</si>
  <si>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</si>
  <si>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</si>
  <si>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</si>
  <si>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</si>
  <si>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</si>
  <si>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</si>
  <si>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</si>
  <si>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</si>
  <si>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</si>
  <si>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</si>
  <si>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</si>
  <si>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</si>
  <si>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</si>
  <si>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</si>
  <si>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</si>
  <si>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</si>
  <si>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</si>
  <si>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</si>
  <si>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</si>
  <si>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</si>
  <si>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</si>
  <si>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</si>
  <si>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</si>
  <si>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</si>
  <si>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</si>
  <si>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</si>
  <si>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</si>
  <si>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</si>
  <si>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</si>
  <si>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</si>
  <si>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</si>
  <si>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</si>
  <si>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</si>
  <si>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</si>
  <si>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</si>
  <si>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</si>
  <si>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</si>
  <si>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</si>
  <si>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</si>
  <si>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</si>
  <si>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</si>
  <si>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</si>
  <si>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</si>
  <si>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</si>
  <si>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</si>
  <si>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</si>
  <si>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</si>
  <si>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</si>
  <si>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</si>
  <si>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</si>
  <si>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</si>
  <si>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</si>
  <si>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</si>
  <si>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</si>
  <si>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</si>
  <si>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</si>
  <si>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</si>
  <si>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</si>
  <si>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</si>
  <si>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</si>
  <si>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</si>
  <si>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</si>
  <si>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</si>
  <si>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</si>
  <si>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</si>
  <si>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</si>
  <si>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</si>
  <si>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</si>
  <si>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</si>
  <si>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</si>
  <si>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</si>
  <si>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</si>
  <si>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</si>
  <si>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</si>
  <si>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</si>
  <si>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</si>
  <si>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</si>
  <si>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</si>
  <si>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</si>
  <si>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</si>
  <si>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</si>
  <si>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</si>
  <si>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</si>
  <si>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</si>
  <si>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</si>
  <si>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</si>
  <si>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</si>
  <si>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</si>
  <si>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</si>
  <si>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</si>
  <si>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</si>
  <si>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</si>
  <si>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</si>
  <si>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</si>
  <si>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</si>
  <si>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</si>
  <si>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</si>
  <si>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</si>
  <si>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</si>
  <si>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</si>
  <si>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</si>
  <si>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</si>
  <si>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</si>
  <si>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</si>
  <si>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</si>
  <si>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</si>
  <si>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</si>
  <si>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</si>
  <si>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</si>
  <si>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</si>
  <si>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</si>
  <si>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</si>
  <si>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</si>
  <si>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</si>
  <si>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</si>
  <si>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</si>
  <si>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</si>
  <si>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</si>
  <si>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</si>
  <si>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</si>
  <si>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</si>
  <si>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</si>
  <si>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</si>
  <si>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</si>
  <si>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</si>
  <si>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</si>
  <si>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</si>
  <si>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</si>
  <si>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</si>
  <si>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</si>
  <si>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</si>
  <si>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</si>
  <si>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</si>
  <si>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</si>
  <si>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</si>
  <si>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</si>
  <si>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</si>
  <si>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</si>
  <si>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</si>
  <si>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</si>
  <si>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</si>
  <si>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</si>
  <si>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</si>
  <si>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</si>
  <si>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</si>
  <si>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</si>
  <si>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</si>
  <si>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</si>
  <si>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</si>
  <si>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</si>
  <si>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</si>
  <si>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</si>
  <si>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</si>
  <si>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</si>
  <si>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</si>
  <si>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</si>
  <si>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</si>
  <si>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</si>
  <si>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</si>
  <si>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</si>
  <si>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</si>
  <si>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</si>
  <si>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</si>
  <si>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</si>
  <si>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</si>
  <si>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</si>
  <si>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</si>
  <si>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</si>
  <si>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</si>
  <si>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</si>
  <si>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</si>
  <si>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</si>
  <si>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</si>
  <si>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</si>
  <si>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</si>
  <si>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</si>
  <si>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</si>
  <si>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</si>
  <si>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</si>
  <si>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</si>
  <si>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</si>
  <si>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</si>
  <si>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</si>
  <si>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</si>
  <si>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</si>
  <si>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</si>
  <si>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</si>
  <si>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</si>
  <si>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</si>
  <si>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</si>
  <si>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</si>
  <si>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</si>
  <si>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</si>
  <si>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</si>
  <si>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</si>
  <si>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</si>
  <si>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</si>
  <si>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</si>
  <si>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</si>
  <si>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</si>
  <si>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</si>
  <si>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</si>
  <si>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</si>
  <si>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</si>
  <si>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</si>
  <si>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</si>
  <si>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</si>
  <si>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</si>
  <si>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</si>
  <si>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</si>
  <si>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</si>
  <si>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</si>
  <si>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</si>
  <si>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</si>
  <si>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</si>
  <si>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</si>
  <si>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</si>
  <si>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</si>
  <si>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</si>
  <si>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</si>
  <si>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</si>
  <si>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</si>
  <si>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</si>
  <si>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</si>
  <si>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</si>
  <si>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</si>
  <si>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</si>
  <si>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</si>
  <si>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</si>
  <si>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</si>
  <si>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</si>
  <si>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</si>
  <si>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</si>
  <si>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</si>
  <si>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</si>
  <si>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</si>
  <si>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</si>
  <si>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</si>
  <si>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</si>
  <si>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</si>
  <si>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</si>
  <si>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</si>
  <si>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</si>
  <si>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</si>
  <si>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</si>
  <si>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</si>
  <si>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</si>
  <si>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</si>
  <si>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</si>
  <si>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</si>
  <si>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</si>
  <si>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</si>
  <si>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</si>
  <si>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</si>
  <si>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</si>
  <si>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</si>
  <si>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</si>
  <si>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</si>
  <si>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</si>
  <si>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</si>
  <si>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</si>
  <si>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</si>
  <si>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</si>
  <si>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</si>
  <si>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</si>
  <si>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</si>
  <si>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</si>
  <si>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</si>
  <si>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</si>
  <si>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</si>
  <si>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</si>
  <si>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</si>
  <si>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</si>
  <si>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</si>
  <si>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</si>
  <si>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</si>
  <si>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</si>
  <si>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</si>
  <si>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</si>
  <si>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</si>
  <si>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</si>
  <si>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</si>
  <si>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</si>
  <si>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</si>
  <si>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</si>
  <si>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</si>
  <si>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</si>
  <si>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</si>
  <si>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</si>
  <si>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</si>
  <si>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</si>
  <si>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</si>
  <si>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</si>
  <si>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</si>
  <si>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</si>
  <si>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</si>
  <si>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</si>
  <si>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</si>
  <si>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</si>
  <si>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</si>
  <si>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</si>
  <si>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</si>
  <si>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</si>
  <si>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</si>
  <si>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</si>
  <si>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</si>
  <si>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</si>
  <si>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</si>
  <si>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</si>
  <si>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</si>
  <si>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</si>
  <si>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</si>
  <si>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</si>
  <si>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</si>
  <si>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</si>
  <si>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</si>
  <si>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</si>
  <si>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</si>
  <si>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</si>
  <si>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</si>
  <si>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</si>
  <si>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</si>
  <si>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</si>
  <si>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</si>
  <si>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</si>
  <si>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</si>
  <si>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</si>
  <si>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</si>
  <si>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</si>
  <si>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</si>
  <si>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</si>
  <si>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</si>
  <si>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</si>
  <si>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</si>
  <si>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</si>
  <si>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</si>
  <si>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</si>
  <si>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</si>
  <si>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</si>
  <si>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</si>
  <si>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</si>
  <si>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</si>
  <si>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</si>
  <si>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</si>
  <si>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</si>
  <si>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</si>
  <si>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</si>
  <si>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</si>
  <si>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</si>
  <si>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</si>
  <si>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</si>
  <si>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</si>
  <si>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</si>
  <si>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</si>
  <si>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</si>
  <si>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</si>
  <si>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</si>
  <si>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</si>
  <si>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</si>
  <si>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</si>
  <si>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</si>
  <si>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</si>
  <si>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</si>
  <si>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</si>
  <si>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</si>
  <si>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</si>
  <si>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</si>
  <si>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</si>
  <si>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</si>
  <si>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</si>
  <si>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</si>
  <si>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</si>
  <si>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</si>
  <si>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</si>
  <si>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</si>
  <si>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</si>
  <si>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</si>
  <si>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</si>
  <si>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</si>
  <si>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</si>
  <si>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</si>
  <si>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</si>
  <si>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</si>
  <si>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</si>
  <si>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</si>
  <si>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</si>
  <si>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</si>
  <si>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</si>
  <si>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</si>
  <si>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</si>
  <si>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</si>
  <si>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</si>
  <si>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</si>
  <si>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</si>
  <si>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</si>
  <si>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</si>
  <si>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</si>
  <si>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</si>
  <si>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</si>
  <si>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</si>
  <si>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</si>
  <si>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</si>
  <si>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</si>
  <si>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</si>
  <si>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</si>
  <si>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</si>
  <si>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</si>
  <si>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</si>
  <si>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</si>
  <si>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</si>
  <si>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</si>
  <si>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</si>
  <si>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</si>
  <si>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</si>
  <si>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</si>
  <si>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</si>
  <si>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</si>
  <si>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</si>
  <si>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</si>
  <si>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</si>
  <si>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</si>
  <si>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</si>
  <si>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</si>
  <si>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</si>
  <si>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</si>
  <si>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</si>
  <si>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</si>
  <si>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</si>
  <si>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</si>
  <si>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</si>
  <si>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</si>
  <si>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</si>
  <si>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</si>
  <si>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</si>
  <si>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</si>
  <si>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</si>
  <si>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</si>
  <si>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</si>
  <si>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</si>
  <si>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</si>
  <si>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</si>
  <si>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</si>
  <si>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</si>
  <si>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</si>
  <si>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</si>
  <si>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</si>
  <si>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</si>
  <si>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</si>
  <si>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</si>
  <si>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</si>
  <si>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</si>
  <si>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</si>
  <si>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</si>
  <si>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</si>
  <si>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</si>
  <si>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</si>
  <si>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</si>
  <si>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</si>
  <si>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</si>
  <si>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</si>
  <si>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</si>
  <si>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</si>
  <si>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</si>
  <si>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</si>
  <si>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</si>
  <si>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</si>
  <si>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</si>
  <si>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</si>
  <si>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</si>
  <si>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</si>
  <si>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</si>
  <si>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</si>
  <si>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</si>
  <si>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</si>
  <si>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</si>
  <si>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</si>
  <si>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</si>
  <si>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</si>
  <si>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</si>
  <si>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</si>
  <si>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</si>
  <si>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</si>
  <si>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</si>
  <si>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</si>
  <si>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</si>
  <si>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</si>
  <si>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</si>
  <si>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</si>
  <si>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</si>
  <si>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</si>
  <si>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</si>
  <si>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</si>
  <si>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</si>
  <si>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</si>
  <si>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</si>
  <si>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</si>
  <si>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</si>
  <si>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</si>
  <si>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</si>
  <si>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</si>
  <si>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</si>
  <si>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</si>
  <si>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</si>
  <si>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</si>
  <si>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</si>
  <si>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</si>
  <si>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</si>
  <si>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</si>
  <si>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</si>
  <si>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</si>
  <si>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</si>
  <si>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</si>
  <si>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</si>
  <si>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</si>
  <si>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</si>
  <si>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</si>
  <si>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</si>
  <si>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</si>
  <si>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</si>
  <si>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</si>
  <si>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</si>
  <si>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</si>
  <si>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</si>
  <si>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</si>
  <si>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</si>
  <si>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</si>
  <si>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</si>
  <si>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</si>
  <si>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</si>
  <si>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</si>
  <si>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</si>
  <si>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</si>
  <si>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</si>
  <si>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</si>
  <si>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</si>
  <si>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</si>
  <si>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</si>
  <si>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</si>
  <si>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</si>
  <si>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</si>
  <si>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</si>
  <si>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</si>
  <si>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</si>
  <si>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</si>
  <si>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</si>
  <si>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</si>
  <si>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</si>
  <si>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</si>
  <si>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</si>
  <si>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</si>
  <si>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</si>
  <si>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</si>
  <si>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</si>
  <si>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</si>
  <si>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</si>
  <si>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</si>
  <si>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</si>
  <si>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</si>
  <si>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</si>
  <si>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</si>
  <si>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</si>
  <si>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</si>
  <si>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</si>
  <si>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</si>
  <si>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</si>
  <si>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</si>
  <si>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</si>
  <si>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</si>
  <si>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</si>
  <si>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</si>
  <si>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</si>
  <si>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</si>
  <si>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</si>
  <si>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</si>
  <si>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</si>
  <si>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</si>
  <si>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</si>
  <si>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</si>
  <si>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</si>
  <si>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</si>
  <si>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</si>
  <si>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</si>
  <si>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</si>
  <si>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</si>
  <si>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</si>
  <si>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</si>
  <si>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</si>
  <si>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</si>
  <si>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</si>
  <si>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</si>
  <si>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</si>
  <si>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</si>
  <si>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</si>
  <si>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</si>
  <si>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</si>
  <si>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</si>
  <si>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</si>
  <si>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</si>
  <si>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</si>
  <si>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</si>
  <si>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</si>
  <si>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</si>
  <si>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</si>
  <si>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</si>
  <si>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</si>
  <si>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</si>
  <si>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</si>
  <si>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</si>
  <si>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</si>
  <si>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</si>
  <si>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</si>
  <si>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</si>
  <si>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</si>
  <si>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</si>
  <si>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</si>
  <si>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</si>
  <si>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</si>
  <si>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</si>
  <si>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</si>
  <si>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</si>
  <si>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</si>
  <si>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</si>
  <si>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</si>
  <si>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</si>
  <si>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</si>
  <si>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</si>
  <si>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</si>
  <si>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</si>
  <si>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</si>
  <si>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</si>
  <si>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</si>
  <si>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</si>
  <si>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</si>
  <si>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</si>
  <si>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</si>
  <si>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</si>
  <si>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</si>
  <si>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</si>
  <si>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</si>
  <si>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</si>
  <si>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</si>
  <si>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</si>
  <si>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</si>
  <si>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</si>
  <si>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</si>
  <si>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</si>
  <si>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</si>
  <si>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</si>
  <si>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</si>
  <si>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</si>
  <si>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</si>
  <si>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</si>
  <si>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</si>
  <si>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</si>
  <si>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</si>
  <si>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</si>
  <si>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</si>
  <si>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</si>
  <si>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</si>
  <si>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</si>
  <si>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</si>
  <si>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</si>
  <si>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</si>
  <si>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</si>
  <si>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</si>
  <si>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</si>
  <si>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</si>
  <si>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</si>
  <si>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</si>
  <si>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</si>
  <si>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</si>
  <si>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</si>
  <si>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</si>
  <si>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</si>
  <si>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</si>
  <si>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</si>
  <si>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</si>
  <si>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</si>
  <si>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</si>
  <si>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</si>
  <si>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</si>
  <si>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</si>
  <si>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</si>
  <si>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</si>
  <si>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</si>
  <si>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</si>
  <si>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</si>
  <si>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</si>
  <si>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</si>
  <si>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</si>
  <si>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</si>
  <si>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</si>
  <si>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</si>
  <si>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</si>
  <si>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</si>
  <si>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</si>
  <si>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</si>
  <si>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</si>
  <si>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</si>
  <si>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</si>
  <si>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</si>
  <si>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</si>
  <si>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</si>
  <si>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</si>
  <si>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</si>
  <si>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</si>
  <si>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</si>
  <si>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</si>
  <si>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</si>
  <si>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</si>
  <si>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</si>
  <si>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</si>
  <si>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</si>
  <si>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</si>
  <si>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</si>
  <si>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</si>
  <si>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</si>
  <si>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</si>
  <si>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</si>
  <si>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</si>
  <si>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</si>
  <si>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</si>
  <si>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</si>
  <si>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</si>
  <si>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</si>
  <si>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</si>
  <si>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</si>
  <si>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</si>
  <si>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</si>
  <si>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</si>
  <si>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</si>
  <si>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</si>
  <si>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</si>
  <si>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</si>
  <si>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</si>
  <si>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</si>
  <si>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</si>
  <si>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</si>
  <si>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</si>
  <si>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</si>
  <si>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</si>
  <si>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</si>
  <si>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</si>
  <si>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</si>
  <si>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</si>
  <si>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</si>
  <si>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</si>
  <si>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</si>
  <si>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</si>
  <si>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</si>
  <si>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</si>
  <si>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</si>
  <si>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</si>
  <si>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</si>
  <si>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</si>
  <si>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</si>
  <si>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</si>
  <si>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</si>
  <si>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</si>
  <si>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</si>
  <si>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</si>
  <si>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</si>
  <si>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</si>
  <si>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</si>
  <si>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</si>
  <si>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</si>
  <si>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</si>
  <si>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</si>
  <si>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</si>
  <si>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</si>
  <si>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</si>
  <si>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</si>
  <si>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</si>
  <si>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</si>
  <si>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</si>
  <si>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</si>
  <si>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</si>
  <si>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</si>
  <si>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</si>
  <si>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</si>
  <si>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</si>
  <si>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</si>
  <si>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</si>
  <si>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</si>
  <si>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</si>
  <si>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</si>
  <si>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</si>
  <si>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</si>
  <si>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</si>
  <si>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</si>
  <si>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</si>
  <si>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</si>
  <si>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</si>
  <si>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</si>
  <si>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</si>
  <si>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</si>
  <si>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</si>
  <si>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</si>
  <si>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</si>
  <si>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</si>
  <si>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</si>
  <si>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</si>
  <si>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</si>
  <si>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</si>
  <si>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</si>
  <si>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</si>
  <si>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</si>
  <si>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</si>
  <si>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</si>
  <si>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</si>
  <si>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</si>
  <si>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</si>
  <si>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</si>
  <si>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</si>
  <si>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</si>
  <si>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</si>
  <si>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</si>
  <si>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</si>
  <si>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</si>
  <si>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</si>
  <si>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</si>
  <si>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</si>
  <si>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</si>
  <si>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</si>
  <si>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</si>
  <si>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</si>
  <si>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</si>
  <si>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</si>
  <si>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</si>
  <si>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</si>
  <si>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</si>
  <si>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</si>
  <si>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</si>
  <si>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</si>
  <si>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</si>
  <si>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</si>
  <si>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</si>
  <si>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</si>
  <si>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</si>
  <si>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</si>
  <si>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</si>
  <si>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</si>
  <si>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</si>
  <si>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</si>
  <si>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</si>
  <si>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</si>
  <si>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</si>
  <si>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</si>
  <si>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</si>
  <si>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</si>
  <si>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</si>
  <si>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</si>
  <si>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</si>
  <si>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</si>
  <si>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</si>
  <si>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</si>
  <si>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</si>
  <si>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</si>
  <si>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</si>
  <si>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</si>
  <si>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</si>
  <si>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</si>
  <si>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</si>
  <si>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</si>
  <si>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</si>
  <si>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</si>
  <si>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</si>
  <si>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</si>
  <si>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</si>
  <si>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</si>
  <si>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</si>
  <si>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</si>
  <si>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</si>
  <si>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</si>
  <si>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</si>
  <si>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</si>
  <si>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</si>
  <si>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</si>
  <si>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</si>
  <si>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</si>
  <si>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</si>
  <si>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</si>
  <si>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</si>
  <si>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</si>
  <si>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</si>
  <si>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</si>
  <si>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</si>
  <si>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</si>
  <si>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</si>
  <si>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</si>
  <si>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</si>
  <si>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</si>
  <si>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</si>
  <si>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</si>
  <si>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</si>
  <si>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</si>
  <si>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</si>
  <si>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</si>
  <si>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</si>
  <si>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</si>
  <si>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</si>
  <si>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</si>
  <si>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</si>
  <si>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</si>
  <si>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</si>
  <si>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</si>
  <si>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</si>
  <si>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</si>
  <si>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</si>
  <si>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</si>
  <si>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</si>
  <si>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</si>
  <si>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</si>
  <si>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</si>
  <si>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</si>
  <si>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</si>
  <si>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</si>
  <si>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</si>
  <si>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</si>
  <si>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</si>
  <si>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</si>
  <si>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</si>
  <si>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</si>
  <si>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</si>
  <si>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</si>
  <si>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</si>
  <si>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</si>
  <si>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</si>
  <si>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</si>
  <si>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</si>
  <si>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</si>
  <si>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</si>
  <si>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</si>
  <si>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</si>
  <si>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</si>
  <si>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</si>
  <si>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</si>
  <si>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</si>
  <si>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</si>
  <si>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</si>
  <si>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</si>
  <si>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</si>
  <si>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</si>
  <si>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</si>
  <si>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</si>
  <si>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</si>
  <si>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</si>
  <si>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</si>
  <si>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</si>
  <si>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</si>
  <si>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</si>
  <si>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</si>
  <si>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</si>
  <si>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</si>
  <si>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</si>
  <si>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</si>
  <si>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</si>
  <si>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</si>
  <si>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</si>
  <si>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</si>
  <si>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</si>
  <si>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</si>
  <si>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</si>
  <si>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</si>
  <si>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</si>
  <si>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</si>
  <si>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</si>
  <si>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</si>
  <si>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</si>
  <si>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</si>
  <si>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</si>
  <si>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</si>
  <si>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</si>
  <si>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</si>
  <si>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</si>
  <si>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</si>
  <si>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</si>
  <si>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</si>
  <si>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</si>
  <si>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</si>
  <si>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</si>
  <si>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</si>
  <si>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</si>
  <si>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</si>
  <si>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</si>
  <si>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</si>
  <si>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</si>
  <si>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</si>
  <si>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</si>
  <si>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</si>
  <si>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</si>
  <si>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</si>
  <si>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</si>
  <si>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</si>
  <si>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</si>
  <si>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</si>
  <si>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</si>
  <si>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</si>
  <si>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</si>
  <si>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</si>
  <si>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</si>
  <si>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</si>
  <si>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</si>
  <si>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</si>
  <si>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</si>
  <si>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</si>
  <si>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</si>
  <si>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</si>
  <si>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</si>
  <si>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</si>
  <si>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</si>
  <si>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</si>
  <si>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</si>
  <si>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</si>
  <si>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</si>
  <si>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</si>
  <si>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</si>
  <si>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</si>
  <si>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</si>
  <si>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</si>
  <si>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</si>
  <si>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</si>
  <si>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</si>
  <si>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</si>
  <si>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</si>
  <si>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</si>
  <si>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</si>
  <si>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</si>
  <si>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</si>
  <si>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</si>
  <si>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</si>
  <si>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</si>
  <si>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</si>
  <si>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</si>
  <si>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</si>
  <si>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</si>
  <si>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</si>
  <si>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</si>
  <si>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</si>
  <si>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</si>
  <si>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</si>
  <si>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</si>
  <si>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</si>
  <si>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</si>
  <si>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</si>
  <si>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</si>
  <si>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</si>
  <si>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</si>
  <si>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</si>
  <si>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</si>
  <si>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</si>
  <si>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</si>
  <si>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</si>
  <si>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</si>
  <si>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</si>
  <si>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</si>
  <si>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</si>
  <si>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</si>
  <si>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</si>
  <si>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</si>
  <si>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</si>
  <si>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</si>
  <si>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</si>
  <si>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</si>
  <si>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</si>
  <si>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</si>
  <si>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</si>
  <si>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</si>
  <si>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</si>
  <si>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</si>
  <si>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</si>
  <si>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</si>
  <si>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</si>
  <si>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</si>
  <si>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</si>
  <si>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</si>
  <si>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</si>
  <si>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</si>
  <si>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</si>
  <si>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</si>
  <si>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</si>
  <si>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</si>
  <si>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</si>
  <si>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</si>
  <si>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</si>
  <si>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</si>
  <si>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</si>
  <si>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</si>
  <si>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</si>
  <si>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</si>
  <si>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</si>
  <si>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</si>
  <si>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</si>
  <si>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</si>
  <si>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</si>
  <si>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</si>
  <si>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</si>
  <si>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</si>
  <si>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</si>
  <si>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</si>
  <si>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</si>
  <si>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</si>
  <si>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</si>
  <si>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</si>
  <si>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</si>
  <si>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</si>
  <si>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</si>
  <si>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</si>
  <si>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</si>
  <si>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</si>
  <si>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</si>
  <si>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</si>
  <si>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</si>
  <si>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</si>
  <si>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</si>
  <si>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</si>
  <si>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</si>
  <si>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</si>
  <si>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https://www.ing.com/Investor-relations/Fixed-income-information/Debt-securities-ING-Bank-N.V./Soft-Bullet-Covered-Bonds.htm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</si>
  <si>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</si>
  <si>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</si>
  <si>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</si>
  <si>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</si>
  <si>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</si>
  <si>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</si>
  <si>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</si>
  <si>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</si>
  <si>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</si>
  <si>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</si>
  <si>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</si>
  <si>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</si>
  <si>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</si>
  <si>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</si>
  <si>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</si>
  <si>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</si>
  <si>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</si>
  <si>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</si>
  <si>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</si>
  <si>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</si>
  <si>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</si>
  <si>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</si>
  <si>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</si>
  <si>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</si>
  <si>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</si>
  <si>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</si>
  <si>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</si>
  <si>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</si>
  <si>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</si>
  <si>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</si>
  <si>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</si>
  <si>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</si>
  <si>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</si>
  <si>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</si>
  <si>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</si>
  <si>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</si>
  <si>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</si>
  <si>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</si>
  <si>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</si>
  <si>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</si>
  <si>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</si>
  <si>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</si>
  <si>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</si>
  <si>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</si>
  <si>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</si>
  <si>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</si>
  <si>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</si>
  <si>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</si>
  <si>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</si>
  <si>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</si>
  <si>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</si>
  <si>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</si>
  <si>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</si>
  <si>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</si>
  <si>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</si>
  <si>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</si>
  <si>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</si>
  <si>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</si>
  <si>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</si>
  <si>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</si>
  <si>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</si>
  <si>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</si>
  <si>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</si>
  <si>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</si>
  <si>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</si>
  <si>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</si>
  <si>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</si>
  <si>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</si>
  <si>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</si>
  <si>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</si>
  <si>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</si>
  <si>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</si>
  <si>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</si>
  <si>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</si>
  <si>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</si>
  <si>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</si>
  <si>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</si>
  <si>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</si>
  <si>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</si>
  <si>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</si>
  <si>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</si>
  <si>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</si>
  <si>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</si>
  <si>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</si>
  <si>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</si>
  <si>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</si>
  <si>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</si>
  <si>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</si>
  <si>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</si>
  <si>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</si>
  <si>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</si>
  <si>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</si>
  <si>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</si>
  <si>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</si>
  <si>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</si>
  <si>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</si>
  <si>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</si>
  <si>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</si>
  <si>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</si>
  <si>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</si>
  <si>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</si>
  <si>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</si>
  <si>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</si>
  <si>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</si>
  <si>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</si>
  <si>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</si>
  <si>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</si>
  <si>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</si>
  <si>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</si>
  <si>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</si>
  <si>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</si>
  <si>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</si>
  <si>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</si>
  <si>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</si>
  <si>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</si>
  <si>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</si>
  <si>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</si>
  <si>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</si>
  <si>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</si>
  <si>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</si>
  <si>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</si>
  <si>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</si>
  <si>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</si>
  <si>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</si>
  <si>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</si>
  <si>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</si>
  <si>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</si>
  <si>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</si>
  <si>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</si>
  <si>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</si>
  <si>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</si>
  <si>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</si>
  <si>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22/12/2025</t>
  </si>
  <si>
    <t>Cut-off Date: 30/11/2025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</si>
</sst>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1646</v>
      </c>
      <c r="C5" s="191"/>
      <c r="D5" s="22"/>
      <c r="E5" s="28"/>
      <c r="F5" s="28"/>
      <c r="G5" s="28"/>
    </row>
    <row r="6">
      <c r="A6" s="139"/>
      <c r="B6" s="192" t="s">
        <v>1647</v>
      </c>
      <c r="C6" s="192"/>
      <c r="D6" s="140"/>
      <c r="E6" s="22"/>
      <c r="F6" s="22"/>
      <c r="G6" s="22"/>
    </row>
    <row r="7">
      <c r="A7" s="22"/>
      <c r="B7" s="193" t="s">
        <v>1648</v>
      </c>
      <c r="C7" s="194"/>
      <c r="D7" s="140"/>
      <c r="E7" s="22"/>
      <c r="F7" s="22"/>
      <c r="G7" s="22"/>
    </row>
    <row r="8">
      <c r="A8" s="22"/>
      <c r="B8" s="195" t="s">
        <v>1649</v>
      </c>
      <c r="C8" s="196"/>
      <c r="D8" s="140"/>
      <c r="E8" s="22"/>
      <c r="F8" s="22"/>
      <c r="G8" s="22"/>
    </row>
    <row r="9" ht="15.75" thickBot="1">
      <c r="A9" s="22"/>
      <c r="B9" s="197" t="s">
        <v>1650</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1647</v>
      </c>
      <c r="C13" s="189"/>
      <c r="D13" s="33"/>
      <c r="E13" s="33"/>
      <c r="F13" s="33"/>
      <c r="G13" s="33"/>
    </row>
    <row r="14">
      <c r="A14" s="41"/>
      <c r="B14" s="41" t="s">
        <v>1651</v>
      </c>
      <c r="C14" s="41" t="s">
        <v>58</v>
      </c>
      <c r="D14" s="41" t="s">
        <v>1652</v>
      </c>
      <c r="E14" s="41"/>
      <c r="F14" s="41" t="s">
        <v>1653</v>
      </c>
      <c r="G14" s="41" t="s">
        <v>1654</v>
      </c>
    </row>
    <row r="15">
      <c r="A15" s="22" t="s">
        <v>1655</v>
      </c>
      <c r="B15" s="1" t="s">
        <v>1656</v>
      </c>
      <c r="C15" s="143"/>
      <c r="D15" s="144"/>
      <c r="F15" s="99" t="str">
        <f>IF(OR('B1. HTT Mortgage Assets'!$C$15=0,C15=""),"",C15/'B1. HTT Mortgage Assets'!$C$15)</f>
        <v/>
      </c>
      <c r="G15" s="99" t="str">
        <f>IF(OR('B1. HTT Mortgage Assets'!$F$28=0,D15=""),"",D15/'B1. HTT Mortgage Assets'!$F$28)</f>
        <v/>
      </c>
    </row>
    <row r="16">
      <c r="A16" s="22" t="s">
        <v>1657</v>
      </c>
      <c r="B16" s="39" t="s">
        <v>1658</v>
      </c>
      <c r="C16" s="143"/>
      <c r="D16" s="144"/>
      <c r="F16" s="99" t="str">
        <f>IF(OR('B1. HTT Mortgage Assets'!$C$15=0,C16=""),"",C16/'B1. HTT Mortgage Assets'!$C$15)</f>
        <v/>
      </c>
      <c r="G16" s="99" t="str">
        <f>IF(OR('B1. HTT Mortgage Assets'!$F$28=0,D16=""),"",D16/'B1. HTT Mortgage Assets'!$F$28)</f>
        <v/>
      </c>
    </row>
    <row r="17">
      <c r="A17" s="22" t="s">
        <v>1659</v>
      </c>
      <c r="B17" s="39" t="s">
        <v>1660</v>
      </c>
      <c r="C17" s="143"/>
      <c r="D17" s="144"/>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5" t="s">
        <v>90</v>
      </c>
      <c r="C19" s="114"/>
      <c r="D19" s="114"/>
      <c r="F19" s="39"/>
      <c r="G19" s="39"/>
    </row>
    <row r="20" hidden="1">
      <c r="A20" s="39" t="s">
        <v>1664</v>
      </c>
      <c r="B20" s="145" t="s">
        <v>90</v>
      </c>
      <c r="C20" s="114"/>
      <c r="D20" s="114"/>
      <c r="F20" s="39"/>
      <c r="G20" s="39"/>
    </row>
    <row r="21" hidden="1">
      <c r="A21" s="39" t="s">
        <v>1665</v>
      </c>
      <c r="B21" s="145" t="s">
        <v>90</v>
      </c>
      <c r="C21" s="114"/>
      <c r="D21" s="114"/>
      <c r="F21" s="39"/>
      <c r="G21" s="39"/>
    </row>
    <row r="22" hidden="1">
      <c r="A22" s="39" t="s">
        <v>1666</v>
      </c>
      <c r="B22" s="145" t="s">
        <v>90</v>
      </c>
      <c r="C22" s="114"/>
      <c r="D22" s="114"/>
      <c r="F22" s="39"/>
      <c r="G22" s="39"/>
    </row>
    <row r="23" hidden="1">
      <c r="A23" s="39" t="s">
        <v>1667</v>
      </c>
      <c r="B23" s="145" t="s">
        <v>90</v>
      </c>
      <c r="C23" s="114"/>
      <c r="D23" s="114"/>
      <c r="F23" s="39"/>
      <c r="G23" s="39"/>
    </row>
    <row r="24" ht="18.75">
      <c r="A24" s="33"/>
      <c r="B24" s="189" t="s">
        <v>1648</v>
      </c>
      <c r="C24" s="189"/>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5" t="s">
        <v>1692</v>
      </c>
      <c r="C39" s="113"/>
      <c r="D39" s="22"/>
      <c r="F39" s="99" t="str">
        <f>IF($C$29=0,"",IF(C39="","",C39/$C$29))</f>
        <v/>
      </c>
      <c r="G39" s="39"/>
    </row>
    <row r="40" hidden="1">
      <c r="A40" s="22" t="s">
        <v>1693</v>
      </c>
      <c r="B40" s="145" t="s">
        <v>90</v>
      </c>
      <c r="C40" s="146"/>
      <c r="D40" s="51"/>
      <c r="F40" s="39"/>
      <c r="G40" s="39"/>
    </row>
    <row r="41" hidden="1">
      <c r="A41" s="22" t="s">
        <v>1694</v>
      </c>
      <c r="B41" s="145" t="s">
        <v>90</v>
      </c>
      <c r="C41" s="146"/>
      <c r="D41" s="51"/>
      <c r="E41" s="51"/>
      <c r="F41" s="39"/>
      <c r="G41" s="39"/>
    </row>
    <row r="42" hidden="1">
      <c r="A42" s="22" t="s">
        <v>1695</v>
      </c>
      <c r="B42" s="145" t="s">
        <v>90</v>
      </c>
      <c r="C42" s="146"/>
      <c r="D42" s="51"/>
      <c r="E42" s="51"/>
      <c r="F42" s="39"/>
      <c r="G42" s="39"/>
    </row>
    <row r="43" hidden="1">
      <c r="A43" s="22" t="s">
        <v>1696</v>
      </c>
      <c r="B43" s="145" t="s">
        <v>90</v>
      </c>
      <c r="C43" s="146"/>
      <c r="D43" s="51"/>
      <c r="E43" s="51"/>
      <c r="F43" s="39"/>
      <c r="G43" s="39"/>
    </row>
    <row r="44" hidden="1">
      <c r="A44" s="22" t="s">
        <v>1697</v>
      </c>
      <c r="B44" s="145" t="s">
        <v>90</v>
      </c>
      <c r="C44" s="146"/>
      <c r="D44" s="51"/>
      <c r="E44" s="51"/>
      <c r="F44" s="39"/>
      <c r="G44" s="39"/>
    </row>
    <row r="45" hidden="1">
      <c r="A45" s="22" t="s">
        <v>1698</v>
      </c>
      <c r="B45" s="145" t="s">
        <v>90</v>
      </c>
      <c r="C45" s="146"/>
      <c r="D45" s="51"/>
      <c r="E45" s="51"/>
      <c r="F45" s="39"/>
      <c r="G45" s="39"/>
    </row>
    <row r="46" hidden="1">
      <c r="A46" s="22" t="s">
        <v>1699</v>
      </c>
      <c r="B46" s="145" t="s">
        <v>90</v>
      </c>
      <c r="C46" s="146"/>
      <c r="D46" s="51"/>
      <c r="E46" s="51"/>
      <c r="F46" s="39"/>
    </row>
    <row r="47" hidden="1">
      <c r="A47" s="22" t="s">
        <v>1700</v>
      </c>
      <c r="B47" s="145" t="s">
        <v>90</v>
      </c>
      <c r="C47" s="146"/>
      <c r="D47" s="51"/>
      <c r="E47" s="51"/>
      <c r="F47" s="39"/>
    </row>
    <row r="48">
      <c r="A48" s="41"/>
      <c r="B48" s="41" t="s">
        <v>409</v>
      </c>
      <c r="C48" s="41" t="s">
        <v>410</v>
      </c>
      <c r="D48" s="41" t="s">
        <v>411</v>
      </c>
      <c r="E48" s="41"/>
      <c r="F48" s="41" t="s">
        <v>1701</v>
      </c>
      <c r="G48" s="41"/>
    </row>
    <row r="49">
      <c r="A49" s="22" t="s">
        <v>1702</v>
      </c>
      <c r="B49" s="22" t="s">
        <v>1703</v>
      </c>
      <c r="C49" s="147"/>
      <c r="D49" s="147"/>
      <c r="E49" s="22"/>
      <c r="F49" s="147"/>
      <c r="G49" s="39"/>
    </row>
    <row r="50">
      <c r="A50" s="22" t="s">
        <v>1704</v>
      </c>
      <c r="B50" s="137" t="s">
        <v>416</v>
      </c>
      <c r="C50" s="147"/>
      <c r="D50" s="147"/>
      <c r="E50" s="22"/>
      <c r="F50" s="182"/>
      <c r="G50" s="39"/>
    </row>
    <row r="51">
      <c r="A51" s="22" t="s">
        <v>1705</v>
      </c>
      <c r="B51" s="137" t="s">
        <v>418</v>
      </c>
      <c r="C51" s="147"/>
      <c r="D51" s="147"/>
      <c r="E51" s="22"/>
      <c r="F51" s="182"/>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49">
        <f>SUM(C66:C92)</f>
        <v>0</v>
      </c>
      <c r="D65" s="149">
        <f>SUM(D66:D92)</f>
        <v>0</v>
      </c>
      <c r="E65" s="90"/>
      <c r="F65" s="149">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49">
        <f>SUM(C94:C96)</f>
        <v>0</v>
      </c>
      <c r="D93" s="149">
        <f>SUM(D94:D96)</f>
        <v>0</v>
      </c>
      <c r="E93" s="149"/>
      <c r="F93" s="149">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49">
        <f>SUM(C98:C108)</f>
        <v>0</v>
      </c>
      <c r="D97" s="149">
        <f>SUM(D98:D108)</f>
        <v>0</v>
      </c>
      <c r="E97" s="149"/>
      <c r="F97" s="149">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5" t="s">
        <v>90</v>
      </c>
      <c r="C109" s="115"/>
      <c r="D109" s="115"/>
      <c r="E109" s="90"/>
      <c r="F109" s="115"/>
      <c r="G109" s="39"/>
    </row>
    <row r="110" hidden="1">
      <c r="A110" s="22" t="s">
        <v>1763</v>
      </c>
      <c r="B110" s="145" t="s">
        <v>90</v>
      </c>
      <c r="C110" s="115"/>
      <c r="D110" s="115"/>
      <c r="E110" s="90"/>
      <c r="F110" s="115"/>
      <c r="G110" s="39"/>
    </row>
    <row r="111" hidden="1">
      <c r="A111" s="22" t="s">
        <v>1764</v>
      </c>
      <c r="B111" s="145" t="s">
        <v>90</v>
      </c>
      <c r="C111" s="115"/>
      <c r="D111" s="115"/>
      <c r="E111" s="90"/>
      <c r="F111" s="115"/>
      <c r="G111" s="39"/>
    </row>
    <row r="112" hidden="1">
      <c r="A112" s="22" t="s">
        <v>1765</v>
      </c>
      <c r="B112" s="145" t="s">
        <v>90</v>
      </c>
      <c r="C112" s="115"/>
      <c r="D112" s="115"/>
      <c r="E112" s="90"/>
      <c r="F112" s="115"/>
      <c r="G112" s="39"/>
    </row>
    <row r="113" hidden="1">
      <c r="A113" s="22" t="s">
        <v>1766</v>
      </c>
      <c r="B113" s="145" t="s">
        <v>90</v>
      </c>
      <c r="C113" s="115"/>
      <c r="D113" s="115"/>
      <c r="E113" s="90"/>
      <c r="F113" s="115"/>
      <c r="G113" s="39"/>
    </row>
    <row r="114" hidden="1">
      <c r="A114" s="22" t="s">
        <v>1767</v>
      </c>
      <c r="B114" s="145" t="s">
        <v>90</v>
      </c>
      <c r="C114" s="115"/>
      <c r="D114" s="115"/>
      <c r="E114" s="90"/>
      <c r="F114" s="115"/>
      <c r="G114" s="39"/>
    </row>
    <row r="115" hidden="1">
      <c r="A115" s="22" t="s">
        <v>1768</v>
      </c>
      <c r="B115" s="145" t="s">
        <v>90</v>
      </c>
      <c r="C115" s="115"/>
      <c r="D115" s="115"/>
      <c r="E115" s="90"/>
      <c r="F115" s="115"/>
      <c r="G115" s="39"/>
    </row>
    <row r="116" hidden="1">
      <c r="A116" s="22" t="s">
        <v>1769</v>
      </c>
      <c r="B116" s="145" t="s">
        <v>90</v>
      </c>
      <c r="C116" s="115"/>
      <c r="D116" s="115"/>
      <c r="E116" s="90"/>
      <c r="F116" s="115"/>
      <c r="G116" s="39"/>
    </row>
    <row r="117" hidden="1">
      <c r="A117" s="22" t="s">
        <v>1770</v>
      </c>
      <c r="B117" s="145" t="s">
        <v>90</v>
      </c>
      <c r="C117" s="115"/>
      <c r="D117" s="115"/>
      <c r="E117" s="90"/>
      <c r="F117" s="115"/>
      <c r="G117" s="39"/>
    </row>
    <row r="118" hidden="1">
      <c r="A118" s="22" t="s">
        <v>1771</v>
      </c>
      <c r="B118" s="145"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7"/>
      <c r="C196" s="115"/>
      <c r="D196" s="115"/>
      <c r="E196" s="90"/>
      <c r="F196" s="115"/>
      <c r="G196" s="39"/>
    </row>
    <row r="197" hidden="1">
      <c r="A197" s="22" t="s">
        <v>1847</v>
      </c>
      <c r="B197" s="137"/>
      <c r="C197" s="115"/>
      <c r="D197" s="115"/>
      <c r="E197" s="90"/>
      <c r="F197" s="115"/>
      <c r="G197" s="39"/>
    </row>
    <row r="198" hidden="1">
      <c r="A198" s="22" t="s">
        <v>1848</v>
      </c>
      <c r="B198" s="150"/>
      <c r="C198" s="115"/>
      <c r="D198" s="115"/>
      <c r="E198" s="90"/>
      <c r="F198" s="115"/>
      <c r="G198" s="39"/>
    </row>
    <row r="199" hidden="1">
      <c r="A199" s="22" t="s">
        <v>1849</v>
      </c>
      <c r="B199" s="150"/>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1" t="s">
        <v>1852</v>
      </c>
      <c r="C202" s="115"/>
      <c r="D202" s="115"/>
      <c r="E202" s="91"/>
      <c r="F202" s="115"/>
      <c r="G202" s="39"/>
    </row>
    <row r="203" hidden="1">
      <c r="A203" s="22" t="s">
        <v>1853</v>
      </c>
      <c r="B203" s="151"/>
      <c r="C203" s="115"/>
      <c r="D203" s="115"/>
      <c r="E203" s="91"/>
      <c r="F203" s="115"/>
      <c r="G203" s="39"/>
    </row>
    <row r="204" hidden="1">
      <c r="A204" s="22" t="s">
        <v>1854</v>
      </c>
      <c r="B204" s="151"/>
      <c r="C204" s="115"/>
      <c r="D204" s="115"/>
      <c r="E204" s="91"/>
      <c r="F204" s="115"/>
      <c r="G204" s="39"/>
    </row>
    <row r="205" hidden="1">
      <c r="A205" s="22" t="s">
        <v>1855</v>
      </c>
      <c r="B205" s="151"/>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2"/>
      <c r="D209" s="152"/>
      <c r="E209" s="152"/>
      <c r="F209" s="152"/>
      <c r="G209" s="152"/>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8"/>
      <c r="E214" s="36"/>
      <c r="F214" s="99" t="str">
        <f>IF($C$238=0,"",IF(C214="","",IF(C214="","",C214/$C$238)))</f>
        <v/>
      </c>
      <c r="G214" s="99" t="str">
        <f>IF($D$238=0,"",IF(D214="","",IF(D214="","",D214/$D$238)))</f>
        <v/>
      </c>
    </row>
    <row r="215">
      <c r="A215" s="22" t="s">
        <v>1862</v>
      </c>
      <c r="B215" s="114"/>
      <c r="C215" s="113"/>
      <c r="D215" s="148"/>
      <c r="E215" s="36"/>
      <c r="F215" s="99" t="str">
        <f>IF($C$238=0,"",IF(C215="","",IF(C215="","",C215/$C$238)))</f>
        <v/>
      </c>
      <c r="G215" s="99" t="str">
        <f>IF($D$238=0,"",IF(D215="","",IF(D215="","",D215/$D$238)))</f>
        <v/>
      </c>
    </row>
    <row r="216">
      <c r="A216" s="22" t="s">
        <v>1863</v>
      </c>
      <c r="B216" s="114"/>
      <c r="C216" s="113"/>
      <c r="D216" s="148"/>
      <c r="E216" s="36"/>
      <c r="F216" s="99" t="str">
        <f>IF($C$238=0,"",IF(C216="","",IF(C216="","",C216/$C$238)))</f>
        <v/>
      </c>
      <c r="G216" s="99" t="str">
        <f>IF($D$238=0,"",IF(D216="","",IF(D216="","",D216/$D$238)))</f>
        <v/>
      </c>
    </row>
    <row r="217">
      <c r="A217" s="22" t="s">
        <v>1864</v>
      </c>
      <c r="B217" s="114"/>
      <c r="C217" s="113"/>
      <c r="D217" s="148"/>
      <c r="E217" s="36"/>
      <c r="F217" s="99" t="str">
        <f>IF($C$238=0,"",IF(C217="","",IF(C217="","",C217/$C$238)))</f>
        <v/>
      </c>
      <c r="G217" s="99" t="str">
        <f>IF($D$238=0,"",IF(D217="","",IF(D217="","",D217/$D$238)))</f>
        <v/>
      </c>
    </row>
    <row r="218">
      <c r="A218" s="22" t="s">
        <v>1865</v>
      </c>
      <c r="B218" s="114"/>
      <c r="C218" s="113"/>
      <c r="D218" s="148"/>
      <c r="E218" s="36"/>
      <c r="F218" s="99" t="str">
        <f>IF($C$238=0,"",IF(C218="","",IF(C218="","",C218/$C$238)))</f>
        <v/>
      </c>
      <c r="G218" s="99" t="str">
        <f>IF($D$238=0,"",IF(D218="","",IF(D218="","",D218/$D$238)))</f>
        <v/>
      </c>
    </row>
    <row r="219">
      <c r="A219" s="22" t="s">
        <v>1866</v>
      </c>
      <c r="B219" s="114"/>
      <c r="C219" s="113"/>
      <c r="D219" s="148"/>
      <c r="E219" s="36"/>
      <c r="F219" s="99" t="str">
        <f>IF($C$238=0,"",IF(C219="","",IF(C219="","",C219/$C$238)))</f>
        <v/>
      </c>
      <c r="G219" s="99" t="str">
        <f>IF($D$238=0,"",IF(D219="","",IF(D219="","",D219/$D$238)))</f>
        <v/>
      </c>
    </row>
    <row r="220">
      <c r="A220" s="22" t="s">
        <v>1867</v>
      </c>
      <c r="B220" s="114"/>
      <c r="C220" s="113"/>
      <c r="D220" s="148"/>
      <c r="E220" s="36"/>
      <c r="F220" s="99" t="str">
        <f>IF($C$238=0,"",IF(C220="","",IF(C220="","",C220/$C$238)))</f>
        <v/>
      </c>
      <c r="G220" s="99" t="str">
        <f>IF($D$238=0,"",IF(D220="","",IF(D220="","",D220/$D$238)))</f>
        <v/>
      </c>
    </row>
    <row r="221">
      <c r="A221" s="22" t="s">
        <v>1868</v>
      </c>
      <c r="B221" s="114"/>
      <c r="C221" s="113"/>
      <c r="D221" s="148"/>
      <c r="E221" s="36"/>
      <c r="F221" s="99" t="str">
        <f>IF($C$238=0,"",IF(C221="","",IF(C221="","",C221/$C$238)))</f>
        <v/>
      </c>
      <c r="G221" s="99" t="str">
        <f>IF($D$238=0,"",IF(D221="","",IF(D221="","",D221/$D$238)))</f>
        <v/>
      </c>
    </row>
    <row r="222">
      <c r="A222" s="22" t="s">
        <v>1869</v>
      </c>
      <c r="B222" s="114"/>
      <c r="C222" s="113"/>
      <c r="D222" s="148"/>
      <c r="E222" s="36"/>
      <c r="F222" s="99" t="str">
        <f>IF($C$238=0,"",IF(C222="","",IF(C222="","",C222/$C$238)))</f>
        <v/>
      </c>
      <c r="G222" s="99" t="str">
        <f>IF($D$238=0,"",IF(D222="","",IF(D222="","",D222/$D$238)))</f>
        <v/>
      </c>
    </row>
    <row r="223">
      <c r="A223" s="22" t="s">
        <v>1870</v>
      </c>
      <c r="B223" s="114"/>
      <c r="C223" s="113"/>
      <c r="D223" s="148"/>
      <c r="E223" s="39"/>
      <c r="F223" s="99" t="str">
        <f>IF($C$238=0,"",IF(C223="","",IF(C223="","",C223/$C$238)))</f>
        <v/>
      </c>
      <c r="G223" s="99" t="str">
        <f>IF($D$238=0,"",IF(D223="","",IF(D223="","",D223/$D$238)))</f>
        <v/>
      </c>
    </row>
    <row r="224">
      <c r="A224" s="22" t="s">
        <v>1871</v>
      </c>
      <c r="B224" s="114"/>
      <c r="C224" s="113"/>
      <c r="D224" s="148"/>
      <c r="E224" s="39"/>
      <c r="F224" s="99" t="str">
        <f>IF($C$238=0,"",IF(C224="","",IF(C224="","",C224/$C$238)))</f>
        <v/>
      </c>
      <c r="G224" s="99" t="str">
        <f>IF($D$238=0,"",IF(D224="","",IF(D224="","",D224/$D$238)))</f>
        <v/>
      </c>
    </row>
    <row r="225">
      <c r="A225" s="22" t="s">
        <v>1872</v>
      </c>
      <c r="B225" s="114"/>
      <c r="C225" s="113"/>
      <c r="D225" s="148"/>
      <c r="E225" s="39"/>
      <c r="F225" s="99" t="str">
        <f>IF($C$238=0,"",IF(C225="","",IF(C225="","",C225/$C$238)))</f>
        <v/>
      </c>
      <c r="G225" s="99" t="str">
        <f>IF($D$238=0,"",IF(D225="","",IF(D225="","",D225/$D$238)))</f>
        <v/>
      </c>
    </row>
    <row r="226">
      <c r="A226" s="22" t="s">
        <v>1873</v>
      </c>
      <c r="B226" s="114"/>
      <c r="C226" s="113"/>
      <c r="D226" s="148"/>
      <c r="E226" s="39"/>
      <c r="F226" s="99" t="str">
        <f>IF($C$238=0,"",IF(C226="","",IF(C226="","",C226/$C$238)))</f>
        <v/>
      </c>
      <c r="G226" s="99" t="str">
        <f>IF($D$238=0,"",IF(D226="","",IF(D226="","",D226/$D$238)))</f>
        <v/>
      </c>
    </row>
    <row r="227">
      <c r="A227" s="22" t="s">
        <v>1874</v>
      </c>
      <c r="B227" s="114"/>
      <c r="C227" s="113"/>
      <c r="D227" s="148"/>
      <c r="E227" s="39"/>
      <c r="F227" s="99" t="str">
        <f>IF($C$238=0,"",IF(C227="","",IF(C227="","",C227/$C$238)))</f>
        <v/>
      </c>
      <c r="G227" s="99" t="str">
        <f>IF($D$238=0,"",IF(D227="","",IF(D227="","",D227/$D$238)))</f>
        <v/>
      </c>
    </row>
    <row r="228">
      <c r="A228" s="22" t="s">
        <v>1875</v>
      </c>
      <c r="B228" s="114"/>
      <c r="C228" s="113"/>
      <c r="D228" s="148"/>
      <c r="E228" s="39"/>
      <c r="F228" s="99" t="str">
        <f>IF($C$238=0,"",IF(C228="","",IF(C228="","",C228/$C$238)))</f>
        <v/>
      </c>
      <c r="G228" s="99" t="str">
        <f>IF($D$238=0,"",IF(D228="","",IF(D228="","",D228/$D$238)))</f>
        <v/>
      </c>
    </row>
    <row r="229">
      <c r="A229" s="22" t="s">
        <v>1876</v>
      </c>
      <c r="B229" s="114"/>
      <c r="C229" s="113"/>
      <c r="D229" s="148"/>
      <c r="E229" s="22"/>
      <c r="F229" s="99" t="str">
        <f>IF($C$238=0,"",IF(C229="","",IF(C229="","",C229/$C$238)))</f>
        <v/>
      </c>
      <c r="G229" s="99" t="str">
        <f>IF($D$238=0,"",IF(D229="","",IF(D229="","",D229/$D$238)))</f>
        <v/>
      </c>
    </row>
    <row r="230">
      <c r="A230" s="22" t="s">
        <v>1877</v>
      </c>
      <c r="B230" s="114"/>
      <c r="C230" s="113"/>
      <c r="D230" s="148"/>
      <c r="E230" s="85"/>
      <c r="F230" s="99" t="str">
        <f>IF($C$238=0,"",IF(C230="","",IF(C230="","",C230/$C$238)))</f>
        <v/>
      </c>
      <c r="G230" s="99" t="str">
        <f>IF($D$238=0,"",IF(D230="","",IF(D230="","",D230/$D$238)))</f>
        <v/>
      </c>
    </row>
    <row r="231">
      <c r="A231" s="22" t="s">
        <v>1878</v>
      </c>
      <c r="B231" s="114"/>
      <c r="C231" s="113"/>
      <c r="D231" s="148"/>
      <c r="E231" s="85"/>
      <c r="F231" s="99" t="str">
        <f>IF($C$238=0,"",IF(C231="","",IF(C231="","",C231/$C$238)))</f>
        <v/>
      </c>
      <c r="G231" s="99" t="str">
        <f>IF($D$238=0,"",IF(D231="","",IF(D231="","",D231/$D$238)))</f>
        <v/>
      </c>
    </row>
    <row r="232">
      <c r="A232" s="22" t="s">
        <v>1879</v>
      </c>
      <c r="B232" s="114"/>
      <c r="C232" s="113"/>
      <c r="D232" s="148"/>
      <c r="E232" s="85"/>
      <c r="F232" s="99" t="str">
        <f>IF($C$238=0,"",IF(C232="","",IF(C232="","",C232/$C$238)))</f>
        <v/>
      </c>
      <c r="G232" s="99" t="str">
        <f>IF($D$238=0,"",IF(D232="","",IF(D232="","",D232/$D$238)))</f>
        <v/>
      </c>
    </row>
    <row r="233">
      <c r="A233" s="22" t="s">
        <v>1880</v>
      </c>
      <c r="B233" s="114"/>
      <c r="C233" s="113"/>
      <c r="D233" s="148"/>
      <c r="E233" s="85"/>
      <c r="F233" s="99" t="str">
        <f>IF($C$238=0,"",IF(C233="","",IF(C233="","",C233/$C$238)))</f>
        <v/>
      </c>
      <c r="G233" s="99" t="str">
        <f>IF($D$238=0,"",IF(D233="","",IF(D233="","",D233/$D$238)))</f>
        <v/>
      </c>
    </row>
    <row r="234">
      <c r="A234" s="22" t="s">
        <v>1881</v>
      </c>
      <c r="B234" s="114"/>
      <c r="C234" s="113"/>
      <c r="D234" s="148"/>
      <c r="E234" s="85"/>
      <c r="F234" s="99" t="str">
        <f>IF($C$238=0,"",IF(C234="","",IF(C234="","",C234/$C$238)))</f>
        <v/>
      </c>
      <c r="G234" s="99" t="str">
        <f>IF($D$238=0,"",IF(D234="","",IF(D234="","",D234/$D$238)))</f>
        <v/>
      </c>
    </row>
    <row r="235">
      <c r="A235" s="22" t="s">
        <v>1882</v>
      </c>
      <c r="B235" s="114"/>
      <c r="C235" s="113"/>
      <c r="D235" s="148"/>
      <c r="E235" s="85"/>
      <c r="F235" s="99" t="str">
        <f>IF($C$238=0,"",IF(C235="","",IF(C235="","",C235/$C$238)))</f>
        <v/>
      </c>
      <c r="G235" s="99" t="str">
        <f>IF($D$238=0,"",IF(D235="","",IF(D235="","",D235/$D$238)))</f>
        <v/>
      </c>
    </row>
    <row r="236">
      <c r="A236" s="22" t="s">
        <v>1883</v>
      </c>
      <c r="B236" s="114"/>
      <c r="C236" s="113"/>
      <c r="D236" s="148"/>
      <c r="E236" s="85"/>
      <c r="F236" s="99" t="str">
        <f>IF($C$238=0,"",IF(C236="","",IF(C236="","",C236/$C$238)))</f>
        <v/>
      </c>
      <c r="G236" s="99" t="str">
        <f>IF($D$238=0,"",IF(D236="","",IF(D236="","",D236/$D$238)))</f>
        <v/>
      </c>
    </row>
    <row r="237">
      <c r="A237" s="22" t="s">
        <v>1884</v>
      </c>
      <c r="B237" s="114"/>
      <c r="C237" s="113"/>
      <c r="D237" s="148"/>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8"/>
      <c r="E243" s="22"/>
      <c r="F243" s="99" t="str">
        <f>IF($C$251=0,"",IF(C243="","",IF(C243="","",C243/$C$251)))</f>
        <v/>
      </c>
      <c r="G243" s="99" t="str">
        <f>IF($D$251=0,"",IF(D243="","",IF(D243="","",D243/$D$251)))</f>
        <v/>
      </c>
    </row>
    <row r="244">
      <c r="A244" s="22" t="s">
        <v>1888</v>
      </c>
      <c r="B244" s="22" t="s">
        <v>626</v>
      </c>
      <c r="C244" s="113"/>
      <c r="D244" s="148"/>
      <c r="E244" s="22"/>
      <c r="F244" s="99" t="str">
        <f>IF($C$251=0,"",IF(C244="","",IF(C244="","",C244/$C$251)))</f>
        <v/>
      </c>
      <c r="G244" s="99" t="str">
        <f>IF($D$251=0,"",IF(D244="","",IF(D244="","",D244/$D$251)))</f>
        <v/>
      </c>
    </row>
    <row r="245">
      <c r="A245" s="22" t="s">
        <v>1889</v>
      </c>
      <c r="B245" s="22" t="s">
        <v>628</v>
      </c>
      <c r="C245" s="113"/>
      <c r="D245" s="148"/>
      <c r="E245" s="22"/>
      <c r="F245" s="99" t="str">
        <f>IF($C$251=0,"",IF(C245="","",IF(C245="","",C245/$C$251)))</f>
        <v/>
      </c>
      <c r="G245" s="99" t="str">
        <f>IF($D$251=0,"",IF(D245="","",IF(D245="","",D245/$D$251)))</f>
        <v/>
      </c>
    </row>
    <row r="246">
      <c r="A246" s="22" t="s">
        <v>1890</v>
      </c>
      <c r="B246" s="22" t="s">
        <v>630</v>
      </c>
      <c r="C246" s="113"/>
      <c r="D246" s="148"/>
      <c r="E246" s="22"/>
      <c r="F246" s="99" t="str">
        <f>IF($C$251=0,"",IF(C246="","",IF(C246="","",C246/$C$251)))</f>
        <v/>
      </c>
      <c r="G246" s="99" t="str">
        <f>IF($D$251=0,"",IF(D246="","",IF(D246="","",D246/$D$251)))</f>
        <v/>
      </c>
    </row>
    <row r="247">
      <c r="A247" s="22" t="s">
        <v>1891</v>
      </c>
      <c r="B247" s="22" t="s">
        <v>632</v>
      </c>
      <c r="C247" s="113"/>
      <c r="D247" s="148"/>
      <c r="E247" s="22"/>
      <c r="F247" s="99" t="str">
        <f>IF($C$251=0,"",IF(C247="","",IF(C247="","",C247/$C$251)))</f>
        <v/>
      </c>
      <c r="G247" s="99" t="str">
        <f>IF($D$251=0,"",IF(D247="","",IF(D247="","",D247/$D$251)))</f>
        <v/>
      </c>
    </row>
    <row r="248">
      <c r="A248" s="22" t="s">
        <v>1892</v>
      </c>
      <c r="B248" s="22" t="s">
        <v>634</v>
      </c>
      <c r="C248" s="113"/>
      <c r="D248" s="148"/>
      <c r="E248" s="22"/>
      <c r="F248" s="99" t="str">
        <f>IF($C$251=0,"",IF(C248="","",IF(C248="","",C248/$C$251)))</f>
        <v/>
      </c>
      <c r="G248" s="99" t="str">
        <f>IF($D$251=0,"",IF(D248="","",IF(D248="","",D248/$D$251)))</f>
        <v/>
      </c>
    </row>
    <row r="249">
      <c r="A249" s="22" t="s">
        <v>1893</v>
      </c>
      <c r="B249" s="22" t="s">
        <v>636</v>
      </c>
      <c r="C249" s="113"/>
      <c r="D249" s="148"/>
      <c r="E249" s="22"/>
      <c r="F249" s="99" t="str">
        <f>IF($C$251=0,"",IF(C249="","",IF(C249="","",C249/$C$251)))</f>
        <v/>
      </c>
      <c r="G249" s="99" t="str">
        <f>IF($D$251=0,"",IF(D249="","",IF(D249="","",D249/$D$251)))</f>
        <v/>
      </c>
    </row>
    <row r="250">
      <c r="A250" s="22" t="s">
        <v>1894</v>
      </c>
      <c r="B250" s="22" t="s">
        <v>638</v>
      </c>
      <c r="C250" s="113"/>
      <c r="D250" s="148"/>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8"/>
      <c r="E252" s="22"/>
      <c r="F252" s="99" t="str">
        <f>IF($C$251=0,"",IF(C252="","",IF(C252="","",C252/$C$251)))</f>
        <v/>
      </c>
      <c r="G252" s="99" t="str">
        <f>IF($D$251=0,"",IF(D252="","",IF(D252="","",D252/$D$251)))</f>
        <v/>
      </c>
    </row>
    <row r="253">
      <c r="A253" s="22" t="s">
        <v>1898</v>
      </c>
      <c r="B253" s="50" t="s">
        <v>643</v>
      </c>
      <c r="C253" s="113"/>
      <c r="D253" s="148"/>
      <c r="E253" s="22"/>
      <c r="F253" s="99" t="str">
        <f>IF($C$251=0,"",IF(C253="","",IF(C253="","",C253/$C$251)))</f>
        <v/>
      </c>
      <c r="G253" s="99" t="str">
        <f>IF($D$251=0,"",IF(D253="","",IF(D253="","",D253/$D$251)))</f>
        <v/>
      </c>
    </row>
    <row r="254">
      <c r="A254" s="22" t="s">
        <v>1899</v>
      </c>
      <c r="B254" s="50" t="s">
        <v>645</v>
      </c>
      <c r="C254" s="113"/>
      <c r="D254" s="148"/>
      <c r="E254" s="22"/>
      <c r="F254" s="99" t="str">
        <f>IF($C$251=0,"",IF(C254="","",IF(C254="","",C254/$C$251)))</f>
        <v/>
      </c>
      <c r="G254" s="99" t="str">
        <f>IF($D$251=0,"",IF(D254="","",IF(D254="","",D254/$D$251)))</f>
        <v/>
      </c>
    </row>
    <row r="255">
      <c r="A255" s="22" t="s">
        <v>1900</v>
      </c>
      <c r="B255" s="50" t="s">
        <v>647</v>
      </c>
      <c r="C255" s="113"/>
      <c r="D255" s="148"/>
      <c r="E255" s="22"/>
      <c r="F255" s="99" t="str">
        <f>IF($C$251=0,"",IF(C255="","",IF(C255="","",C255/$C$251)))</f>
        <v/>
      </c>
      <c r="G255" s="99" t="str">
        <f>IF($D$251=0,"",IF(D255="","",IF(D255="","",D255/$D$251)))</f>
        <v/>
      </c>
    </row>
    <row r="256">
      <c r="A256" s="22" t="s">
        <v>1901</v>
      </c>
      <c r="B256" s="50" t="s">
        <v>649</v>
      </c>
      <c r="C256" s="113"/>
      <c r="D256" s="148"/>
      <c r="E256" s="22"/>
      <c r="F256" s="99" t="str">
        <f>IF($C$251=0,"",IF(C256="","",IF(C256="","",C256/$C$251)))</f>
        <v/>
      </c>
      <c r="G256" s="99" t="str">
        <f>IF($D$251=0,"",IF(D256="","",IF(D256="","",D256/$D$251)))</f>
        <v/>
      </c>
    </row>
    <row r="257">
      <c r="A257" s="22" t="s">
        <v>1902</v>
      </c>
      <c r="B257" s="50" t="s">
        <v>651</v>
      </c>
      <c r="C257" s="113"/>
      <c r="D257" s="148"/>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8"/>
      <c r="E265" s="22"/>
      <c r="F265" s="99" t="str">
        <f>IF($C$273=0,"",IF(C265="","",IF(C265="","",C265/$C$273)))</f>
        <v/>
      </c>
      <c r="G265" s="99" t="str">
        <f>IF($D$273=0,"",IF(D265="","",IF(D265="","",D265/$D$273)))</f>
        <v/>
      </c>
    </row>
    <row r="266">
      <c r="A266" s="22" t="s">
        <v>1908</v>
      </c>
      <c r="B266" s="22" t="s">
        <v>626</v>
      </c>
      <c r="C266" s="113"/>
      <c r="D266" s="148"/>
      <c r="E266" s="22"/>
      <c r="F266" s="99" t="str">
        <f>IF($C$273=0,"",IF(C266="","",IF(C266="","",C266/$C$273)))</f>
        <v/>
      </c>
      <c r="G266" s="99" t="str">
        <f>IF($D$273=0,"",IF(D266="","",IF(D266="","",D266/$D$273)))</f>
        <v/>
      </c>
    </row>
    <row r="267">
      <c r="A267" s="22" t="s">
        <v>1909</v>
      </c>
      <c r="B267" s="22" t="s">
        <v>628</v>
      </c>
      <c r="C267" s="113"/>
      <c r="D267" s="148"/>
      <c r="E267" s="22"/>
      <c r="F267" s="99" t="str">
        <f>IF($C$273=0,"",IF(C267="","",IF(C267="","",C267/$C$273)))</f>
        <v/>
      </c>
      <c r="G267" s="99" t="str">
        <f>IF($D$273=0,"",IF(D267="","",IF(D267="","",D267/$D$273)))</f>
        <v/>
      </c>
    </row>
    <row r="268">
      <c r="A268" s="22" t="s">
        <v>1910</v>
      </c>
      <c r="B268" s="22" t="s">
        <v>630</v>
      </c>
      <c r="C268" s="113"/>
      <c r="D268" s="148"/>
      <c r="E268" s="22"/>
      <c r="F268" s="99" t="str">
        <f>IF($C$273=0,"",IF(C268="","",IF(C268="","",C268/$C$273)))</f>
        <v/>
      </c>
      <c r="G268" s="99" t="str">
        <f>IF($D$273=0,"",IF(D268="","",IF(D268="","",D268/$D$273)))</f>
        <v/>
      </c>
    </row>
    <row r="269">
      <c r="A269" s="22" t="s">
        <v>1911</v>
      </c>
      <c r="B269" s="22" t="s">
        <v>632</v>
      </c>
      <c r="C269" s="113"/>
      <c r="D269" s="148"/>
      <c r="E269" s="22"/>
      <c r="F269" s="99" t="str">
        <f>IF($C$273=0,"",IF(C269="","",IF(C269="","",C269/$C$273)))</f>
        <v/>
      </c>
      <c r="G269" s="99" t="str">
        <f>IF($D$273=0,"",IF(D269="","",IF(D269="","",D269/$D$273)))</f>
        <v/>
      </c>
    </row>
    <row r="270">
      <c r="A270" s="22" t="s">
        <v>1912</v>
      </c>
      <c r="B270" s="22" t="s">
        <v>634</v>
      </c>
      <c r="C270" s="113"/>
      <c r="D270" s="148"/>
      <c r="E270" s="22"/>
      <c r="F270" s="99" t="str">
        <f>IF($C$273=0,"",IF(C270="","",IF(C270="","",C270/$C$273)))</f>
        <v/>
      </c>
      <c r="G270" s="99" t="str">
        <f>IF($D$273=0,"",IF(D270="","",IF(D270="","",D270/$D$273)))</f>
        <v/>
      </c>
    </row>
    <row r="271">
      <c r="A271" s="22" t="s">
        <v>1913</v>
      </c>
      <c r="B271" s="22" t="s">
        <v>636</v>
      </c>
      <c r="C271" s="113"/>
      <c r="D271" s="148"/>
      <c r="E271" s="22"/>
      <c r="F271" s="99" t="str">
        <f>IF($C$273=0,"",IF(C271="","",IF(C271="","",C271/$C$273)))</f>
        <v/>
      </c>
      <c r="G271" s="99" t="str">
        <f>IF($D$273=0,"",IF(D271="","",IF(D271="","",D271/$D$273)))</f>
        <v/>
      </c>
    </row>
    <row r="272">
      <c r="A272" s="22" t="s">
        <v>1914</v>
      </c>
      <c r="B272" s="22" t="s">
        <v>638</v>
      </c>
      <c r="C272" s="113"/>
      <c r="D272" s="148"/>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8"/>
      <c r="E274" s="22"/>
      <c r="F274" s="99" t="str">
        <f>IF($C$273=0,"",IF(C274="","",IF(C274="","",C274/$C$273)))</f>
        <v/>
      </c>
      <c r="G274" s="99" t="str">
        <f>IF($D$273=0,"",IF(D274="","",IF(D274="","",D274/$D$273)))</f>
        <v/>
      </c>
    </row>
    <row r="275">
      <c r="A275" s="22" t="s">
        <v>1917</v>
      </c>
      <c r="B275" s="50" t="s">
        <v>643</v>
      </c>
      <c r="C275" s="113"/>
      <c r="D275" s="148"/>
      <c r="E275" s="22"/>
      <c r="F275" s="99" t="str">
        <f>IF($C$273=0,"",IF(C275="","",IF(C275="","",C275/$C$273)))</f>
        <v/>
      </c>
      <c r="G275" s="99" t="str">
        <f>IF($D$273=0,"",IF(D275="","",IF(D275="","",D275/$D$273)))</f>
        <v/>
      </c>
    </row>
    <row r="276">
      <c r="A276" s="22" t="s">
        <v>1918</v>
      </c>
      <c r="B276" s="50" t="s">
        <v>645</v>
      </c>
      <c r="C276" s="113"/>
      <c r="D276" s="148"/>
      <c r="E276" s="22"/>
      <c r="F276" s="99" t="str">
        <f>IF($C$273=0,"",IF(C276="","",IF(C276="","",C276/$C$273)))</f>
        <v/>
      </c>
      <c r="G276" s="99" t="str">
        <f>IF($D$273=0,"",IF(D276="","",IF(D276="","",D276/$D$273)))</f>
        <v/>
      </c>
    </row>
    <row r="277">
      <c r="A277" s="22" t="s">
        <v>1919</v>
      </c>
      <c r="B277" s="50" t="s">
        <v>647</v>
      </c>
      <c r="C277" s="113"/>
      <c r="D277" s="148"/>
      <c r="E277" s="22"/>
      <c r="F277" s="99" t="str">
        <f>IF($C$273=0,"",IF(C277="","",IF(C277="","",C277/$C$273)))</f>
        <v/>
      </c>
      <c r="G277" s="99" t="str">
        <f>IF($D$273=0,"",IF(D277="","",IF(D277="","",D277/$D$273)))</f>
        <v/>
      </c>
    </row>
    <row r="278">
      <c r="A278" s="22" t="s">
        <v>1920</v>
      </c>
      <c r="B278" s="50" t="s">
        <v>649</v>
      </c>
      <c r="C278" s="113"/>
      <c r="D278" s="148"/>
      <c r="E278" s="22"/>
      <c r="F278" s="99" t="str">
        <f>IF($C$273=0,"",IF(C278="","",IF(C278="","",C278/$C$273)))</f>
        <v/>
      </c>
      <c r="G278" s="99" t="str">
        <f>IF($D$273=0,"",IF(D278="","",IF(D278="","",D278/$D$273)))</f>
        <v/>
      </c>
    </row>
    <row r="279">
      <c r="A279" s="22" t="s">
        <v>1921</v>
      </c>
      <c r="B279" s="50" t="s">
        <v>651</v>
      </c>
      <c r="C279" s="113"/>
      <c r="D279" s="148"/>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3"/>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5" t="s">
        <v>90</v>
      </c>
      <c r="C294" s="115"/>
      <c r="D294" s="22"/>
      <c r="E294" s="85"/>
      <c r="F294" s="85"/>
      <c r="G294" s="20"/>
    </row>
    <row r="295" hidden="1">
      <c r="A295" s="22" t="s">
        <v>1937</v>
      </c>
      <c r="B295" s="145" t="s">
        <v>90</v>
      </c>
      <c r="C295" s="115"/>
      <c r="D295" s="22"/>
      <c r="E295" s="85"/>
      <c r="F295" s="85"/>
      <c r="G295" s="20"/>
    </row>
    <row r="296" hidden="1">
      <c r="A296" s="22" t="s">
        <v>1938</v>
      </c>
      <c r="B296" s="145" t="s">
        <v>90</v>
      </c>
      <c r="C296" s="115"/>
      <c r="D296" s="22"/>
      <c r="E296" s="85"/>
      <c r="F296" s="85"/>
      <c r="G296" s="20"/>
    </row>
    <row r="297" hidden="1">
      <c r="A297" s="22" t="s">
        <v>1939</v>
      </c>
      <c r="B297" s="145" t="s">
        <v>90</v>
      </c>
      <c r="C297" s="115"/>
      <c r="D297" s="22"/>
      <c r="E297" s="85"/>
      <c r="F297" s="85"/>
      <c r="G297" s="20"/>
    </row>
    <row r="298" hidden="1">
      <c r="A298" s="22" t="s">
        <v>1940</v>
      </c>
      <c r="B298" s="145" t="s">
        <v>90</v>
      </c>
      <c r="C298" s="115"/>
      <c r="D298" s="22"/>
      <c r="E298" s="85"/>
      <c r="F298" s="85"/>
      <c r="G298" s="20"/>
    </row>
    <row r="299" hidden="1">
      <c r="A299" s="22" t="s">
        <v>1941</v>
      </c>
      <c r="B299" s="145"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8"/>
      <c r="E308" s="28"/>
      <c r="F308" s="99" t="str">
        <f>IF($C$326=0,"",IF(C308="","",IF(C308="","",C308/$C$326)))</f>
        <v/>
      </c>
      <c r="G308" s="99" t="str">
        <f>IF($D$326=0,"",IF(D308="","",IF(D308="","",D308/$D$326)))</f>
        <v/>
      </c>
    </row>
    <row r="309">
      <c r="A309" s="22" t="s">
        <v>1950</v>
      </c>
      <c r="B309" s="114"/>
      <c r="C309" s="113"/>
      <c r="D309" s="148"/>
      <c r="E309" s="28"/>
      <c r="F309" s="99" t="str">
        <f>IF($C$326=0,"",IF(C309="","",IF(C309="","",C309/$C$326)))</f>
        <v/>
      </c>
      <c r="G309" s="99" t="str">
        <f>IF($D$326=0,"",IF(D309="","",IF(D309="","",D309/$D$326)))</f>
        <v/>
      </c>
    </row>
    <row r="310">
      <c r="A310" s="22" t="s">
        <v>1951</v>
      </c>
      <c r="B310" s="114"/>
      <c r="C310" s="113"/>
      <c r="D310" s="148"/>
      <c r="E310" s="28"/>
      <c r="F310" s="99" t="str">
        <f>IF($C$326=0,"",IF(C310="","",IF(C310="","",C310/$C$326)))</f>
        <v/>
      </c>
      <c r="G310" s="99" t="str">
        <f>IF($D$326=0,"",IF(D310="","",IF(D310="","",D310/$D$326)))</f>
        <v/>
      </c>
    </row>
    <row r="311">
      <c r="A311" s="22" t="s">
        <v>1952</v>
      </c>
      <c r="B311" s="114"/>
      <c r="C311" s="113"/>
      <c r="D311" s="148"/>
      <c r="E311" s="28"/>
      <c r="F311" s="99" t="str">
        <f>IF($C$326=0,"",IF(C311="","",IF(C311="","",C311/$C$326)))</f>
        <v/>
      </c>
      <c r="G311" s="99" t="str">
        <f>IF($D$326=0,"",IF(D311="","",IF(D311="","",D311/$D$326)))</f>
        <v/>
      </c>
    </row>
    <row r="312">
      <c r="A312" s="22" t="s">
        <v>1953</v>
      </c>
      <c r="B312" s="114"/>
      <c r="C312" s="113"/>
      <c r="D312" s="148"/>
      <c r="E312" s="28"/>
      <c r="F312" s="99" t="str">
        <f>IF($C$326=0,"",IF(C312="","",IF(C312="","",C312/$C$326)))</f>
        <v/>
      </c>
      <c r="G312" s="99" t="str">
        <f>IF($D$326=0,"",IF(D312="","",IF(D312="","",D312/$D$326)))</f>
        <v/>
      </c>
    </row>
    <row r="313">
      <c r="A313" s="22" t="s">
        <v>1954</v>
      </c>
      <c r="B313" s="114"/>
      <c r="C313" s="113"/>
      <c r="D313" s="148"/>
      <c r="E313" s="28"/>
      <c r="F313" s="99" t="str">
        <f>IF($C$326=0,"",IF(C313="","",IF(C313="","",C313/$C$326)))</f>
        <v/>
      </c>
      <c r="G313" s="99" t="str">
        <f>IF($D$326=0,"",IF(D313="","",IF(D313="","",D313/$D$326)))</f>
        <v/>
      </c>
    </row>
    <row r="314">
      <c r="A314" s="22" t="s">
        <v>1955</v>
      </c>
      <c r="B314" s="114"/>
      <c r="C314" s="113"/>
      <c r="D314" s="148"/>
      <c r="E314" s="28"/>
      <c r="F314" s="99" t="str">
        <f>IF($C$326=0,"",IF(C314="","",IF(C314="","",C314/$C$326)))</f>
        <v/>
      </c>
      <c r="G314" s="99" t="str">
        <f>IF($D$326=0,"",IF(D314="","",IF(D314="","",D314/$D$326)))</f>
        <v/>
      </c>
    </row>
    <row r="315">
      <c r="A315" s="22" t="s">
        <v>1956</v>
      </c>
      <c r="B315" s="114"/>
      <c r="C315" s="113"/>
      <c r="D315" s="148"/>
      <c r="E315" s="28"/>
      <c r="F315" s="99" t="str">
        <f>IF($C$326=0,"",IF(C315="","",IF(C315="","",C315/$C$326)))</f>
        <v/>
      </c>
      <c r="G315" s="99" t="str">
        <f>IF($D$326=0,"",IF(D315="","",IF(D315="","",D315/$D$326)))</f>
        <v/>
      </c>
    </row>
    <row r="316">
      <c r="A316" s="22" t="s">
        <v>1957</v>
      </c>
      <c r="B316" s="114"/>
      <c r="C316" s="113"/>
      <c r="D316" s="148"/>
      <c r="E316" s="28"/>
      <c r="F316" s="99" t="str">
        <f>IF($C$326=0,"",IF(C316="","",IF(C316="","",C316/$C$326)))</f>
        <v/>
      </c>
      <c r="G316" s="99" t="str">
        <f>IF($D$326=0,"",IF(D316="","",IF(D316="","",D316/$D$326)))</f>
        <v/>
      </c>
    </row>
    <row r="317">
      <c r="A317" s="22" t="s">
        <v>1958</v>
      </c>
      <c r="B317" s="114"/>
      <c r="C317" s="113"/>
      <c r="D317" s="148"/>
      <c r="E317" s="28"/>
      <c r="F317" s="99" t="str">
        <f>IF($C$326=0,"",IF(C317="","",IF(C317="","",C317/$C$326)))</f>
        <v/>
      </c>
      <c r="G317" s="99" t="str">
        <f>IF($D$326=0,"",IF(D317="","",IF(D317="","",D317/$D$326)))</f>
        <v/>
      </c>
    </row>
    <row r="318">
      <c r="A318" s="22" t="s">
        <v>1959</v>
      </c>
      <c r="B318" s="114"/>
      <c r="C318" s="113"/>
      <c r="D318" s="148"/>
      <c r="E318" s="28"/>
      <c r="F318" s="99" t="str">
        <f>IF($C$326=0,"",IF(C318="","",IF(C318="","",C318/$C$326)))</f>
        <v/>
      </c>
      <c r="G318" s="99" t="str">
        <f>IF($D$326=0,"",IF(D318="","",IF(D318="","",D318/$D$326)))</f>
        <v/>
      </c>
    </row>
    <row r="319">
      <c r="A319" s="22" t="s">
        <v>1960</v>
      </c>
      <c r="B319" s="114"/>
      <c r="C319" s="113"/>
      <c r="D319" s="148"/>
      <c r="E319" s="28"/>
      <c r="F319" s="99" t="str">
        <f>IF($C$326=0,"",IF(C319="","",IF(C319="","",C319/$C$326)))</f>
        <v/>
      </c>
      <c r="G319" s="99" t="str">
        <f>IF($D$326=0,"",IF(D319="","",IF(D319="","",D319/$D$326)))</f>
        <v/>
      </c>
    </row>
    <row r="320">
      <c r="A320" s="22" t="s">
        <v>1961</v>
      </c>
      <c r="B320" s="114"/>
      <c r="C320" s="113"/>
      <c r="D320" s="148"/>
      <c r="E320" s="28"/>
      <c r="F320" s="99" t="str">
        <f>IF($C$326=0,"",IF(C320="","",IF(C320="","",C320/$C$326)))</f>
        <v/>
      </c>
      <c r="G320" s="99" t="str">
        <f>IF($D$326=0,"",IF(D320="","",IF(D320="","",D320/$D$326)))</f>
        <v/>
      </c>
    </row>
    <row r="321">
      <c r="A321" s="22" t="s">
        <v>1962</v>
      </c>
      <c r="B321" s="114"/>
      <c r="C321" s="113"/>
      <c r="D321" s="148"/>
      <c r="E321" s="28"/>
      <c r="F321" s="99" t="str">
        <f>IF($C$326=0,"",IF(C321="","",IF(C321="","",C321/$C$326)))</f>
        <v/>
      </c>
      <c r="G321" s="99" t="str">
        <f>IF($D$326=0,"",IF(D321="","",IF(D321="","",D321/$D$326)))</f>
        <v/>
      </c>
    </row>
    <row r="322">
      <c r="A322" s="22" t="s">
        <v>1963</v>
      </c>
      <c r="B322" s="114"/>
      <c r="C322" s="113"/>
      <c r="D322" s="148"/>
      <c r="E322" s="28"/>
      <c r="F322" s="99" t="str">
        <f>IF($C$326=0,"",IF(C322="","",IF(C322="","",C322/$C$326)))</f>
        <v/>
      </c>
      <c r="G322" s="99" t="str">
        <f>IF($D$326=0,"",IF(D322="","",IF(D322="","",D322/$D$326)))</f>
        <v/>
      </c>
    </row>
    <row r="323">
      <c r="A323" s="22" t="s">
        <v>1964</v>
      </c>
      <c r="B323" s="114"/>
      <c r="C323" s="113"/>
      <c r="D323" s="148"/>
      <c r="E323" s="28"/>
      <c r="F323" s="99" t="str">
        <f>IF($C$326=0,"",IF(C323="","",IF(C323="","",C323/$C$326)))</f>
        <v/>
      </c>
      <c r="G323" s="99" t="str">
        <f>IF($D$326=0,"",IF(D323="","",IF(D323="","",D323/$D$326)))</f>
        <v/>
      </c>
    </row>
    <row r="324">
      <c r="A324" s="22" t="s">
        <v>1965</v>
      </c>
      <c r="B324" s="114"/>
      <c r="C324" s="113"/>
      <c r="D324" s="148"/>
      <c r="E324" s="28"/>
      <c r="F324" s="99" t="str">
        <f>IF($C$326=0,"",IF(C324="","",IF(C324="","",C324/$C$326)))</f>
        <v/>
      </c>
      <c r="G324" s="99" t="str">
        <f>IF($D$326=0,"",IF(D324="","",IF(D324="","",D324/$D$326)))</f>
        <v/>
      </c>
    </row>
    <row r="325">
      <c r="A325" s="22" t="s">
        <v>1966</v>
      </c>
      <c r="B325" s="39"/>
      <c r="C325" s="113"/>
      <c r="D325" s="148"/>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8"/>
      <c r="E331" s="28"/>
      <c r="F331" s="99" t="str">
        <f>IF($C$349=0,"",IF(C331="","",IF(C331="","",C331/$C$349)))</f>
        <v/>
      </c>
      <c r="G331" s="99" t="str">
        <f>IF($D$349=0,"",IF(D331="","",IF(D331="","",D331/$D$349)))</f>
        <v/>
      </c>
    </row>
    <row r="332">
      <c r="A332" s="22" t="s">
        <v>1973</v>
      </c>
      <c r="B332" s="114"/>
      <c r="C332" s="113"/>
      <c r="D332" s="148"/>
      <c r="E332" s="28"/>
      <c r="F332" s="99" t="str">
        <f>IF($C$349=0,"",IF(C332="","",IF(C332="","",C332/$C$349)))</f>
        <v/>
      </c>
      <c r="G332" s="99" t="str">
        <f>IF($D$349=0,"",IF(D332="","",IF(D332="","",D332/$D$349)))</f>
        <v/>
      </c>
    </row>
    <row r="333">
      <c r="A333" s="22" t="s">
        <v>1974</v>
      </c>
      <c r="B333" s="114"/>
      <c r="C333" s="113"/>
      <c r="D333" s="148"/>
      <c r="E333" s="28"/>
      <c r="F333" s="99" t="str">
        <f>IF($C$349=0,"",IF(C333="","",IF(C333="","",C333/$C$349)))</f>
        <v/>
      </c>
      <c r="G333" s="99" t="str">
        <f>IF($D$349=0,"",IF(D333="","",IF(D333="","",D333/$D$349)))</f>
        <v/>
      </c>
    </row>
    <row r="334">
      <c r="A334" s="22" t="s">
        <v>1975</v>
      </c>
      <c r="B334" s="114"/>
      <c r="C334" s="113"/>
      <c r="D334" s="148"/>
      <c r="E334" s="28"/>
      <c r="F334" s="99" t="str">
        <f>IF($C$349=0,"",IF(C334="","",IF(C334="","",C334/$C$349)))</f>
        <v/>
      </c>
      <c r="G334" s="99" t="str">
        <f>IF($D$349=0,"",IF(D334="","",IF(D334="","",D334/$D$349)))</f>
        <v/>
      </c>
    </row>
    <row r="335">
      <c r="A335" s="22" t="s">
        <v>1976</v>
      </c>
      <c r="B335" s="114"/>
      <c r="C335" s="113"/>
      <c r="D335" s="148"/>
      <c r="E335" s="28"/>
      <c r="F335" s="99" t="str">
        <f>IF($C$349=0,"",IF(C335="","",IF(C335="","",C335/$C$349)))</f>
        <v/>
      </c>
      <c r="G335" s="99" t="str">
        <f>IF($D$349=0,"",IF(D335="","",IF(D335="","",D335/$D$349)))</f>
        <v/>
      </c>
    </row>
    <row r="336">
      <c r="A336" s="22" t="s">
        <v>1977</v>
      </c>
      <c r="B336" s="114"/>
      <c r="C336" s="113"/>
      <c r="D336" s="148"/>
      <c r="E336" s="28"/>
      <c r="F336" s="99" t="str">
        <f>IF($C$349=0,"",IF(C336="","",IF(C336="","",C336/$C$349)))</f>
        <v/>
      </c>
      <c r="G336" s="99" t="str">
        <f>IF($D$349=0,"",IF(D336="","",IF(D336="","",D336/$D$349)))</f>
        <v/>
      </c>
    </row>
    <row r="337">
      <c r="A337" s="22" t="s">
        <v>1978</v>
      </c>
      <c r="B337" s="114"/>
      <c r="C337" s="113"/>
      <c r="D337" s="148"/>
      <c r="E337" s="28"/>
      <c r="F337" s="99" t="str">
        <f>IF($C$349=0,"",IF(C337="","",IF(C337="","",C337/$C$349)))</f>
        <v/>
      </c>
      <c r="G337" s="99" t="str">
        <f>IF($D$349=0,"",IF(D337="","",IF(D337="","",D337/$D$349)))</f>
        <v/>
      </c>
    </row>
    <row r="338">
      <c r="A338" s="22" t="s">
        <v>1979</v>
      </c>
      <c r="B338" s="114"/>
      <c r="C338" s="113"/>
      <c r="D338" s="148"/>
      <c r="E338" s="28"/>
      <c r="F338" s="99" t="str">
        <f>IF($C$349=0,"",IF(C338="","",IF(C338="","",C338/$C$349)))</f>
        <v/>
      </c>
      <c r="G338" s="99" t="str">
        <f>IF($D$349=0,"",IF(D338="","",IF(D338="","",D338/$D$349)))</f>
        <v/>
      </c>
    </row>
    <row r="339">
      <c r="A339" s="22" t="s">
        <v>1980</v>
      </c>
      <c r="B339" s="114"/>
      <c r="C339" s="113"/>
      <c r="D339" s="148"/>
      <c r="E339" s="28"/>
      <c r="F339" s="99" t="str">
        <f>IF($C$349=0,"",IF(C339="","",IF(C339="","",C339/$C$349)))</f>
        <v/>
      </c>
      <c r="G339" s="99" t="str">
        <f>IF($D$349=0,"",IF(D339="","",IF(D339="","",D339/$D$349)))</f>
        <v/>
      </c>
    </row>
    <row r="340">
      <c r="A340" s="22" t="s">
        <v>1981</v>
      </c>
      <c r="B340" s="114"/>
      <c r="C340" s="113"/>
      <c r="D340" s="148"/>
      <c r="E340" s="28"/>
      <c r="F340" s="99" t="str">
        <f>IF($C$349=0,"",IF(C340="","",IF(C340="","",C340/$C$349)))</f>
        <v/>
      </c>
      <c r="G340" s="99" t="str">
        <f>IF($D$349=0,"",IF(D340="","",IF(D340="","",D340/$D$349)))</f>
        <v/>
      </c>
    </row>
    <row r="341">
      <c r="A341" s="22" t="s">
        <v>1982</v>
      </c>
      <c r="B341" s="114"/>
      <c r="C341" s="113"/>
      <c r="D341" s="148"/>
      <c r="E341" s="28"/>
      <c r="F341" s="99" t="str">
        <f>IF($C$349=0,"",IF(C341="","",IF(C341="","",C341/$C$349)))</f>
        <v/>
      </c>
      <c r="G341" s="99" t="str">
        <f>IF($D$349=0,"",IF(D341="","",IF(D341="","",D341/$D$349)))</f>
        <v/>
      </c>
    </row>
    <row r="342">
      <c r="A342" s="22" t="s">
        <v>1983</v>
      </c>
      <c r="B342" s="114"/>
      <c r="C342" s="113"/>
      <c r="D342" s="148"/>
      <c r="E342" s="28"/>
      <c r="F342" s="99" t="str">
        <f>IF($C$349=0,"",IF(C342="","",IF(C342="","",C342/$C$349)))</f>
        <v/>
      </c>
      <c r="G342" s="99" t="str">
        <f>IF($D$349=0,"",IF(D342="","",IF(D342="","",D342/$D$349)))</f>
        <v/>
      </c>
    </row>
    <row r="343">
      <c r="A343" s="22" t="s">
        <v>1984</v>
      </c>
      <c r="B343" s="114"/>
      <c r="C343" s="113"/>
      <c r="D343" s="148"/>
      <c r="E343" s="28"/>
      <c r="F343" s="99" t="str">
        <f>IF($C$349=0,"",IF(C343="","",IF(C343="","",C343/$C$349)))</f>
        <v/>
      </c>
      <c r="G343" s="99" t="str">
        <f>IF($D$349=0,"",IF(D343="","",IF(D343="","",D343/$D$349)))</f>
        <v/>
      </c>
    </row>
    <row r="344">
      <c r="A344" s="22" t="s">
        <v>1985</v>
      </c>
      <c r="B344" s="114"/>
      <c r="C344" s="113"/>
      <c r="D344" s="148"/>
      <c r="E344" s="28"/>
      <c r="F344" s="99" t="str">
        <f>IF($C$349=0,"",IF(C344="","",IF(C344="","",C344/$C$349)))</f>
        <v/>
      </c>
      <c r="G344" s="99" t="str">
        <f>IF($D$349=0,"",IF(D344="","",IF(D344="","",D344/$D$349)))</f>
        <v/>
      </c>
    </row>
    <row r="345">
      <c r="A345" s="22" t="s">
        <v>1986</v>
      </c>
      <c r="B345" s="114"/>
      <c r="C345" s="113"/>
      <c r="D345" s="148"/>
      <c r="E345" s="28"/>
      <c r="F345" s="99" t="str">
        <f>IF($C$349=0,"",IF(C345="","",IF(C345="","",C345/$C$349)))</f>
        <v/>
      </c>
      <c r="G345" s="99" t="str">
        <f>IF($D$349=0,"",IF(D345="","",IF(D345="","",D345/$D$349)))</f>
        <v/>
      </c>
    </row>
    <row r="346">
      <c r="A346" s="22" t="s">
        <v>1987</v>
      </c>
      <c r="B346" s="114"/>
      <c r="C346" s="113"/>
      <c r="D346" s="148"/>
      <c r="E346" s="28"/>
      <c r="F346" s="99" t="str">
        <f>IF($C$349=0,"",IF(C346="","",IF(C346="","",C346/$C$349)))</f>
        <v/>
      </c>
      <c r="G346" s="99" t="str">
        <f>IF($D$349=0,"",IF(D346="","",IF(D346="","",D346/$D$349)))</f>
        <v/>
      </c>
    </row>
    <row r="347">
      <c r="A347" s="22" t="s">
        <v>1988</v>
      </c>
      <c r="B347" s="114"/>
      <c r="C347" s="113"/>
      <c r="D347" s="148"/>
      <c r="E347" s="28"/>
      <c r="F347" s="99" t="str">
        <f>IF($C$349=0,"",IF(C347="","",IF(C347="","",C347/$C$349)))</f>
        <v/>
      </c>
      <c r="G347" s="99" t="str">
        <f>IF($D$349=0,"",IF(D347="","",IF(D347="","",D347/$D$349)))</f>
        <v/>
      </c>
    </row>
    <row r="348">
      <c r="A348" s="22" t="s">
        <v>1989</v>
      </c>
      <c r="B348" s="39"/>
      <c r="C348" s="113"/>
      <c r="D348" s="148"/>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8"/>
      <c r="E353" s="28"/>
      <c r="F353" s="99" t="str">
        <f>IF($C$366=0,"",IF(C353="","",IF(C353="","",C353/$C$366)))</f>
        <v/>
      </c>
      <c r="G353" s="99" t="str">
        <f>IF($D$366=0,"",IF(D353="","",IF(D353="","",D353/$D$366)))</f>
        <v/>
      </c>
    </row>
    <row r="354">
      <c r="A354" s="22" t="s">
        <v>1996</v>
      </c>
      <c r="B354" s="39" t="s">
        <v>1027</v>
      </c>
      <c r="C354" s="113"/>
      <c r="D354" s="148"/>
      <c r="E354" s="28"/>
      <c r="F354" s="99" t="str">
        <f>IF($C$366=0,"",IF(C354="","",IF(C354="","",C354/$C$366)))</f>
        <v/>
      </c>
      <c r="G354" s="99" t="str">
        <f>IF($D$366=0,"",IF(D354="","",IF(D354="","",D354/$D$366)))</f>
        <v/>
      </c>
    </row>
    <row r="355">
      <c r="A355" s="22" t="s">
        <v>1997</v>
      </c>
      <c r="B355" s="39" t="s">
        <v>1190</v>
      </c>
      <c r="C355" s="113"/>
      <c r="D355" s="148"/>
      <c r="E355" s="28"/>
      <c r="F355" s="99" t="str">
        <f>IF($C$366=0,"",IF(C355="","",IF(C355="","",C355/$C$366)))</f>
        <v/>
      </c>
      <c r="G355" s="99" t="str">
        <f>IF($D$366=0,"",IF(D355="","",IF(D355="","",D355/$D$366)))</f>
        <v/>
      </c>
    </row>
    <row r="356">
      <c r="A356" s="22" t="s">
        <v>1998</v>
      </c>
      <c r="B356" s="39" t="s">
        <v>1028</v>
      </c>
      <c r="C356" s="113"/>
      <c r="D356" s="148"/>
      <c r="E356" s="28"/>
      <c r="F356" s="99" t="str">
        <f>IF($C$366=0,"",IF(C356="","",IF(C356="","",C356/$C$366)))</f>
        <v/>
      </c>
      <c r="G356" s="99" t="str">
        <f>IF($D$366=0,"",IF(D356="","",IF(D356="","",D356/$D$366)))</f>
        <v/>
      </c>
    </row>
    <row r="357">
      <c r="A357" s="22" t="s">
        <v>1999</v>
      </c>
      <c r="B357" s="39" t="s">
        <v>1029</v>
      </c>
      <c r="C357" s="113"/>
      <c r="D357" s="148"/>
      <c r="E357" s="28"/>
      <c r="F357" s="99" t="str">
        <f>IF($C$366=0,"",IF(C357="","",IF(C357="","",C357/$C$366)))</f>
        <v/>
      </c>
      <c r="G357" s="99" t="str">
        <f>IF($D$366=0,"",IF(D357="","",IF(D357="","",D357/$D$366)))</f>
        <v/>
      </c>
    </row>
    <row r="358">
      <c r="A358" s="22" t="s">
        <v>2000</v>
      </c>
      <c r="B358" s="39" t="s">
        <v>1030</v>
      </c>
      <c r="C358" s="113"/>
      <c r="D358" s="148"/>
      <c r="E358" s="28"/>
      <c r="F358" s="99" t="str">
        <f>IF($C$366=0,"",IF(C358="","",IF(C358="","",C358/$C$366)))</f>
        <v/>
      </c>
      <c r="G358" s="99" t="str">
        <f>IF($D$366=0,"",IF(D358="","",IF(D358="","",D358/$D$366)))</f>
        <v/>
      </c>
    </row>
    <row r="359">
      <c r="A359" s="22" t="s">
        <v>2001</v>
      </c>
      <c r="B359" s="39" t="s">
        <v>1031</v>
      </c>
      <c r="C359" s="113"/>
      <c r="D359" s="148"/>
      <c r="E359" s="28"/>
      <c r="F359" s="99" t="str">
        <f>IF($C$366=0,"",IF(C359="","",IF(C359="","",C359/$C$366)))</f>
        <v/>
      </c>
      <c r="G359" s="99" t="str">
        <f>IF($D$366=0,"",IF(D359="","",IF(D359="","",D359/$D$366)))</f>
        <v/>
      </c>
    </row>
    <row r="360">
      <c r="A360" s="22" t="s">
        <v>2002</v>
      </c>
      <c r="B360" s="39" t="s">
        <v>1032</v>
      </c>
      <c r="C360" s="113"/>
      <c r="D360" s="148"/>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8"/>
      <c r="E367" s="28"/>
      <c r="F367" s="99"/>
      <c r="G367" s="99"/>
    </row>
    <row r="368">
      <c r="A368" s="22" t="s">
        <v>2010</v>
      </c>
      <c r="B368" s="39"/>
      <c r="C368" s="113"/>
      <c r="D368" s="148"/>
      <c r="E368" s="28"/>
      <c r="F368" s="99"/>
      <c r="G368" s="99"/>
    </row>
    <row r="369">
      <c r="A369" s="22" t="s">
        <v>2011</v>
      </c>
      <c r="B369" s="39"/>
      <c r="C369" s="113"/>
      <c r="D369" s="148"/>
      <c r="E369" s="28"/>
      <c r="F369" s="99"/>
      <c r="G369" s="99"/>
    </row>
    <row r="370">
      <c r="A370" s="22" t="s">
        <v>2012</v>
      </c>
      <c r="B370" s="39"/>
      <c r="C370" s="113"/>
      <c r="D370" s="148"/>
      <c r="E370" s="28"/>
      <c r="F370" s="99"/>
      <c r="G370" s="99"/>
    </row>
    <row r="371">
      <c r="A371" s="22" t="s">
        <v>2013</v>
      </c>
      <c r="B371" s="39"/>
      <c r="C371" s="113"/>
      <c r="D371" s="148"/>
      <c r="E371" s="28"/>
      <c r="F371" s="99"/>
      <c r="G371" s="99"/>
    </row>
    <row r="372">
      <c r="A372" s="22" t="s">
        <v>2014</v>
      </c>
      <c r="B372" s="39"/>
      <c r="C372" s="113"/>
      <c r="D372" s="148"/>
      <c r="E372" s="28"/>
      <c r="F372" s="99"/>
      <c r="G372" s="99"/>
    </row>
    <row r="373">
      <c r="A373" s="22" t="s">
        <v>2015</v>
      </c>
      <c r="B373" s="39"/>
      <c r="C373" s="113"/>
      <c r="D373" s="148"/>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8"/>
      <c r="E378" s="28"/>
      <c r="F378" s="99" t="str">
        <f>IF($C$385=0,"",IF(C378="","",IF(C378="","",C378/$C$385)))</f>
        <v/>
      </c>
      <c r="G378" s="99" t="str">
        <f>IF($D$385=0,"",IF(D378="","",IF(D378="","",D378/$D$385)))</f>
        <v/>
      </c>
    </row>
    <row r="379">
      <c r="A379" s="22" t="s">
        <v>2021</v>
      </c>
      <c r="B379" s="111" t="s">
        <v>1072</v>
      </c>
      <c r="C379" s="113"/>
      <c r="D379" s="148"/>
      <c r="E379" s="28"/>
      <c r="F379" s="99" t="str">
        <f>IF($C$385=0,"",IF(C379="","",IF(C379="","",C379/$C$385)))</f>
        <v/>
      </c>
      <c r="G379" s="99" t="str">
        <f>IF($D$385=0,"",IF(D379="","",IF(D379="","",D379/$D$385)))</f>
        <v/>
      </c>
    </row>
    <row r="380">
      <c r="A380" s="22" t="s">
        <v>2022</v>
      </c>
      <c r="B380" s="39" t="s">
        <v>1073</v>
      </c>
      <c r="C380" s="113"/>
      <c r="D380" s="148"/>
      <c r="E380" s="28"/>
      <c r="F380" s="99" t="str">
        <f>IF($C$385=0,"",IF(C380="","",IF(C380="","",C380/$C$385)))</f>
        <v/>
      </c>
      <c r="G380" s="99" t="str">
        <f>IF($D$385=0,"",IF(D380="","",IF(D380="","",D380/$D$385)))</f>
        <v/>
      </c>
    </row>
    <row r="381">
      <c r="A381" s="22" t="s">
        <v>2023</v>
      </c>
      <c r="B381" s="39" t="s">
        <v>1074</v>
      </c>
      <c r="C381" s="113"/>
      <c r="D381" s="148"/>
      <c r="E381" s="28"/>
      <c r="F381" s="99" t="str">
        <f>IF($C$385=0,"",IF(C381="","",IF(C381="","",C381/$C$385)))</f>
        <v/>
      </c>
      <c r="G381" s="99" t="str">
        <f>IF($D$385=0,"",IF(D381="","",IF(D381="","",D381/$D$385)))</f>
        <v/>
      </c>
    </row>
    <row r="382">
      <c r="A382" s="22" t="s">
        <v>2024</v>
      </c>
      <c r="B382" s="39" t="s">
        <v>1075</v>
      </c>
      <c r="C382" s="113"/>
      <c r="D382" s="148"/>
      <c r="E382" s="28"/>
      <c r="F382" s="99" t="str">
        <f>IF($C$385=0,"",IF(C382="","",IF(C382="","",C382/$C$385)))</f>
        <v/>
      </c>
      <c r="G382" s="99" t="str">
        <f>IF($D$385=0,"",IF(D382="","",IF(D382="","",D382/$D$385)))</f>
        <v/>
      </c>
    </row>
    <row r="383">
      <c r="A383" s="22" t="s">
        <v>2025</v>
      </c>
      <c r="B383" s="39" t="s">
        <v>1076</v>
      </c>
      <c r="C383" s="113"/>
      <c r="D383" s="148"/>
      <c r="E383" s="28"/>
      <c r="F383" s="99" t="str">
        <f>IF($C$385=0,"",IF(C383="","",IF(C383="","",C383/$C$385)))</f>
        <v/>
      </c>
      <c r="G383" s="99" t="str">
        <f>IF($D$385=0,"",IF(D383="","",IF(D383="","",D383/$D$385)))</f>
        <v/>
      </c>
    </row>
    <row r="384">
      <c r="A384" s="22" t="s">
        <v>2026</v>
      </c>
      <c r="B384" s="39" t="s">
        <v>1034</v>
      </c>
      <c r="C384" s="113"/>
      <c r="D384" s="148"/>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8"/>
      <c r="E388" s="28"/>
      <c r="F388" s="99" t="str">
        <f>IF($C$392=0,"",IF(C388="","",IF(C388="","",C388/$C$392)))</f>
        <v/>
      </c>
      <c r="G388" s="99" t="str">
        <f>IF($D$392=0,"",IF(D388="","",IF(D388="","",D388/$D$392)))</f>
        <v/>
      </c>
    </row>
    <row r="389">
      <c r="A389" s="22" t="s">
        <v>2032</v>
      </c>
      <c r="B389" s="111" t="s">
        <v>1157</v>
      </c>
      <c r="C389" s="113"/>
      <c r="D389" s="148"/>
      <c r="E389" s="28"/>
      <c r="F389" s="99" t="str">
        <f>IF($C$392=0,"",IF(C389="","",IF(C389="","",C389/$C$392)))</f>
        <v/>
      </c>
      <c r="G389" s="99" t="str">
        <f>IF($D$392=0,"",IF(D389="","",IF(D389="","",D389/$D$392)))</f>
        <v/>
      </c>
    </row>
    <row r="390">
      <c r="A390" s="22" t="s">
        <v>2033</v>
      </c>
      <c r="B390" s="39" t="s">
        <v>1034</v>
      </c>
      <c r="C390" s="113"/>
      <c r="D390" s="148"/>
      <c r="E390" s="28"/>
      <c r="F390" s="99" t="str">
        <f>IF($C$392=0,"",IF(C390="","",IF(C390="","",C390/$C$392)))</f>
        <v/>
      </c>
      <c r="G390" s="99" t="str">
        <f>IF($D$392=0,"",IF(D390="","",IF(D390="","",D390/$D$392)))</f>
        <v/>
      </c>
    </row>
    <row r="391">
      <c r="A391" s="22" t="s">
        <v>2034</v>
      </c>
      <c r="B391" s="22" t="s">
        <v>1077</v>
      </c>
      <c r="C391" s="113"/>
      <c r="D391" s="148"/>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t="s">
        <v>751</v>
      </c>
      <c r="D395" s="113" t="s">
        <v>751</v>
      </c>
      <c r="E395" s="20"/>
      <c r="F395" s="113" t="s">
        <v>751</v>
      </c>
      <c r="G395" s="174" t="str">
        <f>IF(IF(G378="", 0, G378) &gt; 0,1,"ND2")</f>
        <v>ND2</v>
      </c>
    </row>
    <row r="396">
      <c r="A396" s="22" t="s">
        <v>2039</v>
      </c>
      <c r="B396" s="111" t="s">
        <v>1072</v>
      </c>
      <c r="C396" s="113" t="s">
        <v>751</v>
      </c>
      <c r="D396" s="113" t="s">
        <v>751</v>
      </c>
      <c r="E396" s="20"/>
      <c r="F396" s="113" t="s">
        <v>751</v>
      </c>
      <c r="G396" s="174" t="str">
        <f>IF(IF(G379="", 0, G379) &gt; 0,1,"ND2")</f>
        <v>ND2</v>
      </c>
    </row>
    <row r="397">
      <c r="A397" s="22" t="s">
        <v>2040</v>
      </c>
      <c r="B397" s="39" t="s">
        <v>1073</v>
      </c>
      <c r="C397" s="113" t="s">
        <v>751</v>
      </c>
      <c r="D397" s="113" t="s">
        <v>751</v>
      </c>
      <c r="E397" s="20"/>
      <c r="F397" s="113" t="s">
        <v>751</v>
      </c>
      <c r="G397" s="174" t="str">
        <f>IF(IF(G380="", 0, G380) &gt; 0,1,"ND2")</f>
        <v>ND2</v>
      </c>
    </row>
    <row r="398">
      <c r="A398" s="22" t="s">
        <v>2041</v>
      </c>
      <c r="B398" s="39" t="s">
        <v>1074</v>
      </c>
      <c r="C398" s="113" t="s">
        <v>751</v>
      </c>
      <c r="D398" s="113" t="s">
        <v>751</v>
      </c>
      <c r="E398" s="20"/>
      <c r="F398" s="113" t="s">
        <v>751</v>
      </c>
      <c r="G398" s="174" t="str">
        <f>IF(IF(G381="", 0, G381) &gt; 0,1,"ND2")</f>
        <v>ND2</v>
      </c>
    </row>
    <row r="399">
      <c r="A399" s="22" t="s">
        <v>2042</v>
      </c>
      <c r="B399" s="39" t="s">
        <v>1075</v>
      </c>
      <c r="C399" s="113" t="s">
        <v>751</v>
      </c>
      <c r="D399" s="113" t="s">
        <v>751</v>
      </c>
      <c r="E399" s="20"/>
      <c r="F399" s="113" t="s">
        <v>751</v>
      </c>
      <c r="G399" s="174" t="str">
        <f>IF(IF(G382="", 0, G382) &gt; 0,1,"ND2")</f>
        <v>ND2</v>
      </c>
    </row>
    <row r="400">
      <c r="A400" s="22" t="s">
        <v>2043</v>
      </c>
      <c r="B400" s="39" t="s">
        <v>1076</v>
      </c>
      <c r="C400" s="113" t="s">
        <v>751</v>
      </c>
      <c r="D400" s="113" t="s">
        <v>751</v>
      </c>
      <c r="E400" s="20"/>
      <c r="F400" s="113" t="s">
        <v>751</v>
      </c>
      <c r="G400" s="174" t="str">
        <f>IF(IF(G383="", 0, G383) &gt; 0,1,"ND2")</f>
        <v>ND2</v>
      </c>
    </row>
    <row r="401">
      <c r="A401" s="22" t="s">
        <v>2044</v>
      </c>
      <c r="B401" s="39" t="s">
        <v>1034</v>
      </c>
      <c r="C401" s="113" t="s">
        <v>751</v>
      </c>
      <c r="D401" s="113" t="s">
        <v>751</v>
      </c>
      <c r="E401" s="20"/>
      <c r="F401" s="113" t="s">
        <v>751</v>
      </c>
      <c r="G401" s="174" t="str">
        <f>IF(IF(G384="", 0, G384) &gt; 0,1,"ND2")</f>
        <v>ND2</v>
      </c>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4"/>
      <c r="G413" s="154"/>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8"/>
      <c r="E455" s="36"/>
      <c r="F455" s="99"/>
      <c r="G455" s="99"/>
    </row>
    <row r="456">
      <c r="A456" s="22" t="s">
        <v>2096</v>
      </c>
      <c r="B456" s="114"/>
      <c r="C456" s="113"/>
      <c r="D456" s="148"/>
      <c r="E456" s="36"/>
      <c r="F456" s="99"/>
      <c r="G456" s="99"/>
    </row>
    <row r="457">
      <c r="A457" s="22" t="s">
        <v>2097</v>
      </c>
      <c r="B457" s="114"/>
      <c r="C457" s="113"/>
      <c r="D457" s="148"/>
      <c r="E457" s="39"/>
      <c r="F457" s="99"/>
      <c r="G457" s="99"/>
    </row>
    <row r="458">
      <c r="A458" s="22" t="s">
        <v>2098</v>
      </c>
      <c r="B458" s="114"/>
      <c r="C458" s="113"/>
      <c r="D458" s="148"/>
      <c r="E458" s="39"/>
      <c r="F458" s="99"/>
      <c r="G458" s="99"/>
    </row>
    <row r="459">
      <c r="A459" s="22" t="s">
        <v>2099</v>
      </c>
      <c r="B459" s="114"/>
      <c r="C459" s="113"/>
      <c r="D459" s="148"/>
      <c r="E459" s="39"/>
      <c r="F459" s="99"/>
      <c r="G459" s="99"/>
    </row>
    <row r="460">
      <c r="A460" s="22" t="s">
        <v>2100</v>
      </c>
      <c r="B460" s="114"/>
      <c r="C460" s="113"/>
      <c r="D460" s="148"/>
      <c r="E460" s="39"/>
      <c r="F460" s="99"/>
      <c r="G460" s="99"/>
    </row>
    <row r="461">
      <c r="A461" s="22" t="s">
        <v>2101</v>
      </c>
      <c r="B461" s="114"/>
      <c r="C461" s="113"/>
      <c r="D461" s="148"/>
      <c r="E461" s="39"/>
      <c r="F461" s="99"/>
      <c r="G461" s="99"/>
    </row>
    <row r="462">
      <c r="A462" s="22" t="s">
        <v>2102</v>
      </c>
      <c r="B462" s="114"/>
      <c r="C462" s="113"/>
      <c r="D462" s="148"/>
      <c r="E462" s="39"/>
      <c r="F462" s="99"/>
      <c r="G462" s="99"/>
    </row>
    <row r="463">
      <c r="A463" s="22" t="s">
        <v>2103</v>
      </c>
      <c r="B463" s="114"/>
      <c r="C463" s="113"/>
      <c r="D463" s="148"/>
      <c r="E463" s="22"/>
      <c r="F463" s="99"/>
      <c r="G463" s="99"/>
    </row>
    <row r="464">
      <c r="A464" s="22" t="s">
        <v>2104</v>
      </c>
      <c r="B464" s="114"/>
      <c r="C464" s="113"/>
      <c r="D464" s="148"/>
      <c r="E464" s="85"/>
      <c r="F464" s="99"/>
      <c r="G464" s="99"/>
    </row>
    <row r="465">
      <c r="A465" s="22" t="s">
        <v>2105</v>
      </c>
      <c r="B465" s="114"/>
      <c r="C465" s="113"/>
      <c r="D465" s="148"/>
      <c r="E465" s="85"/>
      <c r="F465" s="99"/>
      <c r="G465" s="99"/>
    </row>
    <row r="466">
      <c r="A466" s="22" t="s">
        <v>2106</v>
      </c>
      <c r="B466" s="114"/>
      <c r="C466" s="113"/>
      <c r="D466" s="148"/>
      <c r="E466" s="85"/>
      <c r="F466" s="99"/>
      <c r="G466" s="99"/>
    </row>
    <row r="467">
      <c r="A467" s="22" t="s">
        <v>2107</v>
      </c>
      <c r="B467" s="114"/>
      <c r="C467" s="113"/>
      <c r="D467" s="148"/>
      <c r="E467" s="85"/>
      <c r="F467" s="99"/>
      <c r="G467" s="99"/>
    </row>
    <row r="468">
      <c r="A468" s="22" t="s">
        <v>2108</v>
      </c>
      <c r="B468" s="114"/>
      <c r="C468" s="113"/>
      <c r="D468" s="148"/>
      <c r="E468" s="85"/>
      <c r="F468" s="99"/>
      <c r="G468" s="99"/>
    </row>
    <row r="469">
      <c r="A469" s="22" t="s">
        <v>2109</v>
      </c>
      <c r="B469" s="114"/>
      <c r="C469" s="113"/>
      <c r="D469" s="148"/>
      <c r="E469" s="85"/>
      <c r="F469" s="99"/>
      <c r="G469" s="99"/>
    </row>
    <row r="470">
      <c r="A470" s="22" t="s">
        <v>2110</v>
      </c>
      <c r="B470" s="114"/>
      <c r="C470" s="113"/>
      <c r="D470" s="148"/>
      <c r="E470" s="85"/>
      <c r="F470" s="99"/>
      <c r="G470" s="99"/>
    </row>
    <row r="471">
      <c r="A471" s="22" t="s">
        <v>2111</v>
      </c>
      <c r="B471" s="114"/>
      <c r="C471" s="113"/>
      <c r="D471" s="148"/>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8"/>
      <c r="E477" s="22"/>
      <c r="F477" s="99"/>
      <c r="G477" s="99"/>
    </row>
    <row r="478">
      <c r="A478" s="22" t="s">
        <v>2115</v>
      </c>
      <c r="B478" s="22" t="s">
        <v>626</v>
      </c>
      <c r="C478" s="113"/>
      <c r="D478" s="148"/>
      <c r="E478" s="22"/>
      <c r="F478" s="99"/>
      <c r="G478" s="99"/>
    </row>
    <row r="479">
      <c r="A479" s="22" t="s">
        <v>2116</v>
      </c>
      <c r="B479" s="22" t="s">
        <v>628</v>
      </c>
      <c r="C479" s="113"/>
      <c r="D479" s="148"/>
      <c r="E479" s="22"/>
      <c r="F479" s="99"/>
      <c r="G479" s="99"/>
    </row>
    <row r="480">
      <c r="A480" s="22" t="s">
        <v>2117</v>
      </c>
      <c r="B480" s="22" t="s">
        <v>630</v>
      </c>
      <c r="C480" s="113"/>
      <c r="D480" s="148"/>
      <c r="E480" s="22"/>
      <c r="F480" s="99"/>
      <c r="G480" s="99"/>
    </row>
    <row r="481">
      <c r="A481" s="22" t="s">
        <v>2118</v>
      </c>
      <c r="B481" s="22" t="s">
        <v>632</v>
      </c>
      <c r="C481" s="113"/>
      <c r="D481" s="148"/>
      <c r="E481" s="22"/>
      <c r="F481" s="99"/>
      <c r="G481" s="99"/>
    </row>
    <row r="482">
      <c r="A482" s="22" t="s">
        <v>2119</v>
      </c>
      <c r="B482" s="22" t="s">
        <v>634</v>
      </c>
      <c r="C482" s="113"/>
      <c r="D482" s="148"/>
      <c r="E482" s="22"/>
      <c r="F482" s="99"/>
      <c r="G482" s="99"/>
    </row>
    <row r="483">
      <c r="A483" s="22" t="s">
        <v>2120</v>
      </c>
      <c r="B483" s="22" t="s">
        <v>636</v>
      </c>
      <c r="C483" s="113"/>
      <c r="D483" s="148"/>
      <c r="E483" s="22"/>
      <c r="F483" s="99"/>
      <c r="G483" s="99"/>
    </row>
    <row r="484">
      <c r="A484" s="22" t="s">
        <v>2121</v>
      </c>
      <c r="B484" s="22" t="s">
        <v>638</v>
      </c>
      <c r="C484" s="113"/>
      <c r="D484" s="148"/>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8"/>
      <c r="E486" s="22"/>
      <c r="F486" s="99" t="s">
        <v>1897</v>
      </c>
      <c r="G486" s="99" t="s">
        <v>1897</v>
      </c>
    </row>
    <row r="487">
      <c r="A487" s="22" t="s">
        <v>2124</v>
      </c>
      <c r="B487" s="50" t="s">
        <v>643</v>
      </c>
      <c r="C487" s="113"/>
      <c r="D487" s="148"/>
      <c r="E487" s="22"/>
      <c r="F487" s="99" t="s">
        <v>1897</v>
      </c>
      <c r="G487" s="99" t="s">
        <v>1897</v>
      </c>
    </row>
    <row r="488">
      <c r="A488" s="22" t="s">
        <v>2125</v>
      </c>
      <c r="B488" s="50" t="s">
        <v>645</v>
      </c>
      <c r="C488" s="113"/>
      <c r="D488" s="148"/>
      <c r="E488" s="22"/>
      <c r="F488" s="99" t="s">
        <v>1897</v>
      </c>
      <c r="G488" s="99" t="s">
        <v>1897</v>
      </c>
    </row>
    <row r="489">
      <c r="A489" s="22" t="s">
        <v>2126</v>
      </c>
      <c r="B489" s="50" t="s">
        <v>647</v>
      </c>
      <c r="C489" s="113"/>
      <c r="D489" s="148"/>
      <c r="E489" s="22"/>
      <c r="F489" s="99" t="s">
        <v>1897</v>
      </c>
      <c r="G489" s="99" t="s">
        <v>1897</v>
      </c>
    </row>
    <row r="490">
      <c r="A490" s="22" t="s">
        <v>2127</v>
      </c>
      <c r="B490" s="50" t="s">
        <v>649</v>
      </c>
      <c r="C490" s="113"/>
      <c r="D490" s="148"/>
      <c r="E490" s="22"/>
      <c r="F490" s="99" t="s">
        <v>1897</v>
      </c>
      <c r="G490" s="99" t="s">
        <v>1897</v>
      </c>
    </row>
    <row r="491">
      <c r="A491" s="22" t="s">
        <v>2128</v>
      </c>
      <c r="B491" s="50" t="s">
        <v>651</v>
      </c>
      <c r="C491" s="113"/>
      <c r="D491" s="148"/>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8"/>
      <c r="E499" s="22"/>
      <c r="F499" s="99"/>
      <c r="G499" s="99"/>
    </row>
    <row r="500">
      <c r="A500" s="22" t="s">
        <v>2134</v>
      </c>
      <c r="B500" s="22" t="s">
        <v>626</v>
      </c>
      <c r="C500" s="113"/>
      <c r="D500" s="148"/>
      <c r="E500" s="22"/>
      <c r="F500" s="99"/>
      <c r="G500" s="99"/>
    </row>
    <row r="501">
      <c r="A501" s="22" t="s">
        <v>2135</v>
      </c>
      <c r="B501" s="22" t="s">
        <v>628</v>
      </c>
      <c r="C501" s="113"/>
      <c r="D501" s="148"/>
      <c r="E501" s="22"/>
      <c r="F501" s="99"/>
      <c r="G501" s="99"/>
    </row>
    <row r="502">
      <c r="A502" s="22" t="s">
        <v>2136</v>
      </c>
      <c r="B502" s="22" t="s">
        <v>630</v>
      </c>
      <c r="C502" s="113"/>
      <c r="D502" s="148"/>
      <c r="E502" s="22"/>
      <c r="F502" s="99"/>
      <c r="G502" s="99"/>
    </row>
    <row r="503">
      <c r="A503" s="22" t="s">
        <v>2137</v>
      </c>
      <c r="B503" s="22" t="s">
        <v>632</v>
      </c>
      <c r="C503" s="113"/>
      <c r="D503" s="148"/>
      <c r="E503" s="22"/>
      <c r="F503" s="99"/>
      <c r="G503" s="99"/>
    </row>
    <row r="504">
      <c r="A504" s="22" t="s">
        <v>2138</v>
      </c>
      <c r="B504" s="22" t="s">
        <v>634</v>
      </c>
      <c r="C504" s="113"/>
      <c r="D504" s="148"/>
      <c r="E504" s="22"/>
      <c r="F504" s="99"/>
      <c r="G504" s="99"/>
    </row>
    <row r="505">
      <c r="A505" s="22" t="s">
        <v>2139</v>
      </c>
      <c r="B505" s="22" t="s">
        <v>636</v>
      </c>
      <c r="C505" s="113"/>
      <c r="D505" s="148"/>
      <c r="E505" s="22"/>
      <c r="F505" s="99"/>
      <c r="G505" s="99"/>
    </row>
    <row r="506">
      <c r="A506" s="22" t="s">
        <v>2140</v>
      </c>
      <c r="B506" s="22" t="s">
        <v>638</v>
      </c>
      <c r="C506" s="113"/>
      <c r="D506" s="144"/>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8"/>
      <c r="E569" s="28"/>
      <c r="F569" s="99"/>
      <c r="G569" s="99"/>
    </row>
    <row r="570">
      <c r="A570" s="22" t="s">
        <v>2204</v>
      </c>
      <c r="B570" s="114"/>
      <c r="C570" s="113"/>
      <c r="D570" s="148"/>
      <c r="E570" s="28"/>
      <c r="F570" s="99"/>
      <c r="G570" s="99"/>
    </row>
    <row r="571">
      <c r="A571" s="22" t="s">
        <v>2205</v>
      </c>
      <c r="B571" s="114"/>
      <c r="C571" s="113"/>
      <c r="D571" s="148"/>
      <c r="E571" s="28"/>
      <c r="F571" s="99"/>
      <c r="G571" s="99"/>
    </row>
    <row r="572">
      <c r="A572" s="22" t="s">
        <v>2206</v>
      </c>
      <c r="B572" s="114"/>
      <c r="C572" s="113"/>
      <c r="D572" s="148"/>
      <c r="E572" s="28"/>
      <c r="F572" s="99"/>
      <c r="G572" s="99"/>
    </row>
    <row r="573">
      <c r="A573" s="22" t="s">
        <v>2207</v>
      </c>
      <c r="B573" s="114"/>
      <c r="C573" s="113"/>
      <c r="D573" s="148"/>
      <c r="E573" s="28"/>
      <c r="F573" s="99"/>
      <c r="G573" s="99"/>
    </row>
    <row r="574">
      <c r="A574" s="22" t="s">
        <v>2208</v>
      </c>
      <c r="B574" s="114"/>
      <c r="C574" s="113"/>
      <c r="D574" s="148"/>
      <c r="E574" s="28"/>
      <c r="F574" s="99"/>
      <c r="G574" s="99"/>
    </row>
    <row r="575">
      <c r="A575" s="22" t="s">
        <v>2209</v>
      </c>
      <c r="B575" s="114"/>
      <c r="C575" s="113"/>
      <c r="D575" s="148"/>
      <c r="E575" s="28"/>
      <c r="F575" s="99"/>
      <c r="G575" s="99"/>
    </row>
    <row r="576">
      <c r="A576" s="22" t="s">
        <v>2210</v>
      </c>
      <c r="B576" s="114"/>
      <c r="C576" s="113"/>
      <c r="D576" s="148"/>
      <c r="E576" s="28"/>
      <c r="F576" s="99"/>
      <c r="G576" s="99"/>
    </row>
    <row r="577">
      <c r="A577" s="22" t="s">
        <v>2211</v>
      </c>
      <c r="B577" s="114"/>
      <c r="C577" s="113"/>
      <c r="D577" s="148"/>
      <c r="E577" s="28"/>
      <c r="F577" s="99"/>
      <c r="G577" s="99"/>
    </row>
    <row r="578">
      <c r="A578" s="22" t="s">
        <v>2212</v>
      </c>
      <c r="B578" s="114"/>
      <c r="C578" s="113"/>
      <c r="D578" s="148"/>
      <c r="E578" s="28"/>
      <c r="F578" s="99"/>
      <c r="G578" s="99"/>
    </row>
    <row r="579">
      <c r="A579" s="22" t="s">
        <v>2213</v>
      </c>
      <c r="B579" s="114"/>
      <c r="C579" s="113"/>
      <c r="D579" s="148"/>
      <c r="E579" s="28"/>
      <c r="F579" s="99"/>
      <c r="G579" s="99"/>
    </row>
    <row r="580">
      <c r="A580" s="22" t="s">
        <v>2214</v>
      </c>
      <c r="B580" s="114"/>
      <c r="C580" s="113"/>
      <c r="D580" s="148"/>
      <c r="E580" s="28"/>
      <c r="F580" s="99"/>
      <c r="G580" s="99"/>
    </row>
    <row r="581">
      <c r="A581" s="22" t="s">
        <v>2215</v>
      </c>
      <c r="B581" s="114"/>
      <c r="C581" s="113"/>
      <c r="D581" s="148"/>
      <c r="E581" s="28"/>
      <c r="F581" s="99"/>
      <c r="G581" s="99"/>
    </row>
    <row r="582">
      <c r="A582" s="22" t="s">
        <v>2216</v>
      </c>
      <c r="B582" s="114"/>
      <c r="C582" s="113"/>
      <c r="D582" s="148"/>
      <c r="E582" s="28"/>
      <c r="F582" s="99"/>
      <c r="G582" s="99"/>
    </row>
    <row r="583">
      <c r="A583" s="22" t="s">
        <v>2217</v>
      </c>
      <c r="B583" s="114"/>
      <c r="C583" s="113"/>
      <c r="D583" s="148"/>
      <c r="E583" s="28"/>
      <c r="F583" s="99"/>
      <c r="G583" s="99"/>
    </row>
    <row r="584">
      <c r="A584" s="22" t="s">
        <v>2218</v>
      </c>
      <c r="B584" s="114"/>
      <c r="C584" s="113"/>
      <c r="D584" s="148"/>
      <c r="E584" s="28"/>
      <c r="F584" s="99"/>
      <c r="G584" s="99"/>
    </row>
    <row r="585">
      <c r="A585" s="22" t="s">
        <v>2219</v>
      </c>
      <c r="B585" s="114"/>
      <c r="C585" s="113"/>
      <c r="D585" s="148"/>
      <c r="E585" s="28"/>
      <c r="F585" s="99"/>
      <c r="G585" s="99"/>
    </row>
    <row r="586">
      <c r="A586" s="22" t="s">
        <v>2220</v>
      </c>
      <c r="B586" s="39" t="s">
        <v>1077</v>
      </c>
      <c r="C586" s="113"/>
      <c r="D586" s="148"/>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2707</v>
      </c>
      <c r="C5" s="26"/>
      <c r="D5" s="22"/>
      <c r="E5" s="28"/>
      <c r="F5" s="28"/>
      <c r="G5" s="20"/>
    </row>
    <row r="6" ht="18.75">
      <c r="A6" s="22"/>
      <c r="B6" s="165" t="s">
        <v>2708</v>
      </c>
      <c r="C6" s="26"/>
      <c r="D6" s="22"/>
      <c r="E6" s="28"/>
      <c r="F6" s="28"/>
      <c r="G6" s="20"/>
    </row>
    <row r="7" ht="15.75" thickBot="1">
      <c r="A7" s="22"/>
      <c r="B7" s="166" t="s">
        <v>2709</v>
      </c>
      <c r="C7" s="22"/>
      <c r="D7" s="22"/>
      <c r="E7" s="22"/>
      <c r="F7" s="22"/>
      <c r="G7" s="20"/>
    </row>
    <row r="8">
      <c r="A8" s="22"/>
      <c r="B8" s="155"/>
      <c r="C8" s="22"/>
      <c r="D8" s="22"/>
      <c r="E8" s="22"/>
      <c r="F8" s="22"/>
      <c r="G8" s="20"/>
    </row>
    <row r="9" ht="18.75">
      <c r="A9" s="33"/>
      <c r="B9" s="189" t="s">
        <v>2710</v>
      </c>
      <c r="C9" s="189"/>
      <c r="D9" s="33"/>
      <c r="E9" s="33"/>
      <c r="F9" s="33"/>
      <c r="G9" s="33"/>
    </row>
    <row r="10" ht="30">
      <c r="A10" s="41"/>
      <c r="B10" s="41" t="s">
        <v>1651</v>
      </c>
      <c r="C10" s="41" t="s">
        <v>58</v>
      </c>
      <c r="D10" s="41" t="s">
        <v>1652</v>
      </c>
      <c r="E10" s="41"/>
      <c r="F10" s="41" t="s">
        <v>2711</v>
      </c>
      <c r="G10" s="41" t="s">
        <v>2712</v>
      </c>
    </row>
    <row r="11">
      <c r="A11" s="22" t="s">
        <v>2713</v>
      </c>
      <c r="B11" s="1" t="s">
        <v>2714</v>
      </c>
      <c r="C11" s="143"/>
      <c r="D11" s="144"/>
      <c r="F11" s="99"/>
      <c r="G11" s="99"/>
    </row>
    <row r="12">
      <c r="A12" s="22" t="s">
        <v>2715</v>
      </c>
      <c r="B12" s="50" t="s">
        <v>2716</v>
      </c>
      <c r="C12" s="143"/>
      <c r="D12" s="144"/>
      <c r="F12" s="99"/>
      <c r="G12" s="99"/>
    </row>
    <row r="13">
      <c r="A13" s="22" t="s">
        <v>2717</v>
      </c>
      <c r="B13" s="50" t="s">
        <v>2718</v>
      </c>
      <c r="C13" s="143"/>
      <c r="D13" s="144"/>
      <c r="F13" s="99"/>
      <c r="G13" s="99"/>
    </row>
    <row r="14">
      <c r="A14" s="22" t="s">
        <v>2719</v>
      </c>
      <c r="B14" s="50" t="s">
        <v>2720</v>
      </c>
      <c r="C14" s="143"/>
      <c r="D14" s="144"/>
      <c r="F14" s="99"/>
      <c r="G14" s="99"/>
    </row>
    <row r="15">
      <c r="A15" s="22"/>
      <c r="B15" s="50" t="s">
        <v>2721</v>
      </c>
      <c r="C15" s="143"/>
      <c r="D15" s="144"/>
      <c r="F15" s="99"/>
      <c r="G15" s="99"/>
    </row>
    <row r="16">
      <c r="A16" s="22" t="s">
        <v>2722</v>
      </c>
      <c r="B16" s="39" t="s">
        <v>2723</v>
      </c>
      <c r="C16" s="143"/>
      <c r="D16" s="144"/>
      <c r="F16" s="99"/>
      <c r="G16" s="99"/>
    </row>
    <row r="17">
      <c r="A17" s="22" t="s">
        <v>2724</v>
      </c>
      <c r="B17" s="50" t="s">
        <v>2716</v>
      </c>
      <c r="C17" s="143"/>
      <c r="D17" s="144"/>
      <c r="F17" s="99"/>
      <c r="G17" s="99"/>
    </row>
    <row r="18">
      <c r="A18" s="22" t="s">
        <v>2725</v>
      </c>
      <c r="B18" s="50" t="s">
        <v>2718</v>
      </c>
      <c r="C18" s="143"/>
      <c r="D18" s="144"/>
      <c r="F18" s="99"/>
      <c r="G18" s="99"/>
    </row>
    <row r="19">
      <c r="A19" s="22" t="s">
        <v>2726</v>
      </c>
      <c r="B19" s="50" t="s">
        <v>2720</v>
      </c>
      <c r="C19" s="143"/>
      <c r="D19" s="144"/>
      <c r="F19" s="99"/>
      <c r="G19" s="99"/>
    </row>
    <row r="20">
      <c r="A20" s="22"/>
      <c r="B20" s="50" t="s">
        <v>2721</v>
      </c>
      <c r="C20" s="143"/>
      <c r="D20" s="144"/>
      <c r="F20" s="99"/>
      <c r="G20" s="99"/>
    </row>
    <row r="21">
      <c r="A21" s="22" t="s">
        <v>2727</v>
      </c>
      <c r="B21" s="39" t="s">
        <v>1660</v>
      </c>
      <c r="C21" s="143"/>
      <c r="D21" s="144"/>
      <c r="F21" s="99"/>
      <c r="G21" s="99"/>
    </row>
    <row r="22">
      <c r="A22" s="22" t="s">
        <v>2728</v>
      </c>
      <c r="B22" s="39" t="s">
        <v>2729</v>
      </c>
      <c r="C22" s="95">
        <f>SUM(C11,C16,C21)</f>
        <v>0</v>
      </c>
      <c r="D22" s="46">
        <f>SUM(D11,D16,D21)</f>
        <v>0</v>
      </c>
      <c r="F22" s="99">
        <f>SUM(F11:F21)</f>
        <v>0</v>
      </c>
      <c r="G22" s="99">
        <f>SUM(G11:G21)</f>
        <v>0</v>
      </c>
    </row>
    <row r="23">
      <c r="A23" s="39" t="s">
        <v>2730</v>
      </c>
      <c r="B23" s="145" t="s">
        <v>90</v>
      </c>
      <c r="C23" s="95"/>
      <c r="D23" s="46"/>
      <c r="F23" s="99"/>
      <c r="G23" s="99"/>
    </row>
    <row r="24">
      <c r="A24" s="39" t="s">
        <v>2731</v>
      </c>
      <c r="B24" s="145" t="s">
        <v>90</v>
      </c>
      <c r="C24" s="95"/>
      <c r="D24" s="46"/>
      <c r="F24" s="99"/>
      <c r="G24" s="99"/>
    </row>
    <row r="25">
      <c r="A25" s="39" t="s">
        <v>2732</v>
      </c>
      <c r="B25" s="145" t="s">
        <v>90</v>
      </c>
      <c r="C25" s="95"/>
      <c r="D25" s="46"/>
      <c r="F25" s="99"/>
      <c r="G25" s="99"/>
    </row>
    <row r="26">
      <c r="A26" s="39" t="s">
        <v>2733</v>
      </c>
      <c r="B26" s="145" t="s">
        <v>90</v>
      </c>
      <c r="C26" s="95"/>
      <c r="D26" s="46"/>
      <c r="F26" s="99"/>
      <c r="G26" s="99"/>
    </row>
    <row r="27">
      <c r="A27" s="39" t="s">
        <v>2734</v>
      </c>
      <c r="B27" s="145" t="s">
        <v>90</v>
      </c>
      <c r="C27" s="95"/>
      <c r="D27" s="46"/>
      <c r="F27" s="99"/>
      <c r="G27" s="99"/>
    </row>
    <row r="28">
      <c r="A28" s="39"/>
      <c r="B28" s="145"/>
      <c r="C28" s="95"/>
      <c r="D28" s="46"/>
      <c r="F28" s="99"/>
      <c r="G28" s="99"/>
    </row>
    <row r="29">
      <c r="A29" s="39"/>
      <c r="B29" s="145"/>
      <c r="C29" s="95"/>
      <c r="D29" s="46"/>
      <c r="F29" s="99"/>
      <c r="G29" s="99"/>
    </row>
    <row r="30" ht="30">
      <c r="A30" s="41"/>
      <c r="B30" s="41" t="s">
        <v>2735</v>
      </c>
      <c r="C30" s="41" t="s">
        <v>58</v>
      </c>
      <c r="D30" s="41" t="s">
        <v>1652</v>
      </c>
      <c r="E30" s="41"/>
      <c r="F30" s="41" t="s">
        <v>2711</v>
      </c>
      <c r="G30" s="41" t="s">
        <v>2712</v>
      </c>
    </row>
    <row r="31">
      <c r="A31" s="22" t="s">
        <v>2736</v>
      </c>
      <c r="B31" s="95" t="s">
        <v>2737</v>
      </c>
      <c r="C31" s="143"/>
      <c r="D31" s="144"/>
      <c r="F31" s="99"/>
      <c r="G31" s="99"/>
    </row>
    <row r="32">
      <c r="A32" s="22" t="s">
        <v>2738</v>
      </c>
      <c r="B32" s="95" t="s">
        <v>2739</v>
      </c>
      <c r="C32" s="143"/>
      <c r="D32" s="144"/>
      <c r="F32" s="99"/>
      <c r="G32" s="99"/>
    </row>
    <row r="33">
      <c r="A33" s="22" t="s">
        <v>2740</v>
      </c>
      <c r="B33" s="95" t="s">
        <v>2741</v>
      </c>
      <c r="C33" s="143"/>
      <c r="D33" s="144"/>
      <c r="F33" s="99"/>
      <c r="G33" s="99"/>
    </row>
    <row r="34" ht="30">
      <c r="A34" s="22" t="s">
        <v>2742</v>
      </c>
      <c r="B34" s="95" t="s">
        <v>2743</v>
      </c>
      <c r="C34" s="143"/>
      <c r="D34" s="144"/>
      <c r="F34" s="99"/>
      <c r="G34" s="99"/>
    </row>
    <row r="35">
      <c r="A35" s="22" t="s">
        <v>2744</v>
      </c>
      <c r="B35" s="95" t="s">
        <v>2745</v>
      </c>
      <c r="C35" s="143"/>
      <c r="D35" s="144"/>
      <c r="F35" s="99"/>
      <c r="G35" s="99"/>
    </row>
    <row r="36">
      <c r="A36" s="22" t="s">
        <v>2746</v>
      </c>
      <c r="B36" s="95" t="s">
        <v>2747</v>
      </c>
      <c r="C36" s="143"/>
      <c r="D36" s="144"/>
      <c r="F36" s="99"/>
      <c r="G36" s="99"/>
    </row>
    <row r="37">
      <c r="A37" s="22" t="s">
        <v>2748</v>
      </c>
      <c r="B37" s="95" t="s">
        <v>2749</v>
      </c>
      <c r="C37" s="143"/>
      <c r="D37" s="144"/>
      <c r="F37" s="99"/>
      <c r="G37" s="99"/>
    </row>
    <row r="38">
      <c r="A38" s="22" t="s">
        <v>2750</v>
      </c>
      <c r="B38" s="95" t="s">
        <v>2751</v>
      </c>
      <c r="C38" s="143"/>
      <c r="D38" s="144"/>
      <c r="F38" s="99"/>
      <c r="G38" s="99"/>
    </row>
    <row r="39" ht="30">
      <c r="A39" s="22" t="s">
        <v>2752</v>
      </c>
      <c r="B39" s="95" t="s">
        <v>2753</v>
      </c>
      <c r="C39" s="143"/>
      <c r="D39" s="144"/>
      <c r="F39" s="99"/>
      <c r="G39" s="99"/>
    </row>
    <row r="40">
      <c r="A40" s="22" t="s">
        <v>2754</v>
      </c>
      <c r="B40" s="95" t="s">
        <v>2755</v>
      </c>
      <c r="C40" s="143"/>
      <c r="D40" s="144"/>
      <c r="F40" s="99"/>
      <c r="G40" s="99"/>
    </row>
    <row r="41">
      <c r="A41" s="22" t="s">
        <v>2756</v>
      </c>
      <c r="B41" s="95" t="s">
        <v>2757</v>
      </c>
      <c r="C41" s="143"/>
      <c r="D41" s="144"/>
      <c r="F41" s="99"/>
      <c r="G41" s="99"/>
    </row>
    <row r="42">
      <c r="A42" s="22" t="s">
        <v>2758</v>
      </c>
      <c r="B42" s="95" t="s">
        <v>2759</v>
      </c>
      <c r="C42" s="143"/>
      <c r="D42" s="144"/>
      <c r="F42" s="99"/>
      <c r="G42" s="99"/>
    </row>
    <row r="43">
      <c r="A43" s="22" t="s">
        <v>2760</v>
      </c>
      <c r="B43" s="114" t="s">
        <v>2761</v>
      </c>
      <c r="C43" s="143"/>
      <c r="D43" s="144"/>
      <c r="F43" s="99"/>
      <c r="G43" s="99"/>
    </row>
    <row r="44">
      <c r="A44" s="22" t="s">
        <v>2762</v>
      </c>
      <c r="B44" s="114" t="s">
        <v>2763</v>
      </c>
      <c r="C44" s="143"/>
      <c r="D44" s="144"/>
      <c r="F44" s="99"/>
      <c r="G44" s="99"/>
    </row>
    <row r="45">
      <c r="A45" s="22" t="s">
        <v>2764</v>
      </c>
      <c r="B45" s="114" t="s">
        <v>2765</v>
      </c>
      <c r="C45" s="143"/>
      <c r="D45" s="144"/>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6"/>
      <c r="F79" s="99"/>
      <c r="G79" s="46"/>
    </row>
    <row r="80">
      <c r="A80" s="22" t="s">
        <v>2793</v>
      </c>
      <c r="B80" s="39" t="s">
        <v>2310</v>
      </c>
      <c r="C80" s="93"/>
      <c r="D80" s="22"/>
      <c r="E80" s="156"/>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7" t="s">
        <v>1772</v>
      </c>
      <c r="C143" s="158"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6"/>
      <c r="E178" s="156"/>
      <c r="F178" s="57"/>
      <c r="G178" s="46"/>
    </row>
    <row r="179">
      <c r="A179" s="22" t="s">
        <v>2888</v>
      </c>
      <c r="B179" s="22" t="s">
        <v>562</v>
      </c>
      <c r="C179" s="92"/>
      <c r="D179" s="156"/>
      <c r="E179" s="156"/>
      <c r="F179" s="57"/>
      <c r="G179" s="46"/>
    </row>
    <row r="180">
      <c r="A180" s="22" t="s">
        <v>2889</v>
      </c>
      <c r="B180" s="22" t="s">
        <v>86</v>
      </c>
      <c r="C180" s="92"/>
      <c r="D180" s="156"/>
      <c r="E180" s="156"/>
      <c r="F180" s="57"/>
      <c r="G180" s="46"/>
    </row>
    <row r="181">
      <c r="A181" s="22" t="s">
        <v>2890</v>
      </c>
      <c r="B181" s="22"/>
      <c r="C181" s="92"/>
      <c r="D181" s="156"/>
      <c r="E181" s="156"/>
      <c r="F181" s="57"/>
      <c r="G181" s="46"/>
    </row>
    <row r="182">
      <c r="A182" s="22" t="s">
        <v>2891</v>
      </c>
      <c r="B182" s="22"/>
      <c r="C182" s="92"/>
      <c r="D182" s="156"/>
      <c r="E182" s="156"/>
      <c r="F182" s="57"/>
      <c r="G182" s="46"/>
    </row>
    <row r="183">
      <c r="A183" s="22" t="s">
        <v>2892</v>
      </c>
      <c r="B183" s="22"/>
      <c r="C183" s="92"/>
      <c r="D183" s="156"/>
      <c r="E183" s="156"/>
      <c r="F183" s="57"/>
      <c r="G183" s="46"/>
    </row>
    <row r="184">
      <c r="A184" s="22" t="s">
        <v>2893</v>
      </c>
      <c r="B184" s="22"/>
      <c r="C184" s="92"/>
      <c r="D184" s="156"/>
      <c r="E184" s="156"/>
      <c r="F184" s="57"/>
      <c r="G184" s="46"/>
    </row>
    <row r="185">
      <c r="A185" s="22" t="s">
        <v>2894</v>
      </c>
      <c r="B185" s="22"/>
      <c r="C185" s="92"/>
      <c r="D185" s="156"/>
      <c r="E185" s="156"/>
      <c r="F185" s="57"/>
      <c r="G185" s="46"/>
    </row>
    <row r="186">
      <c r="A186" s="22" t="s">
        <v>2895</v>
      </c>
      <c r="B186" s="22"/>
      <c r="C186" s="92"/>
      <c r="D186" s="156"/>
      <c r="E186" s="156"/>
      <c r="F186" s="57"/>
      <c r="G186" s="46"/>
    </row>
    <row r="187">
      <c r="A187" s="41"/>
      <c r="B187" s="42" t="s">
        <v>2413</v>
      </c>
      <c r="C187" s="41" t="s">
        <v>58</v>
      </c>
      <c r="D187" s="41"/>
      <c r="E187" s="41"/>
      <c r="F187" s="41" t="s">
        <v>1632</v>
      </c>
      <c r="G187" s="44"/>
    </row>
    <row r="188">
      <c r="A188" s="22" t="s">
        <v>2896</v>
      </c>
      <c r="B188" s="39" t="s">
        <v>2415</v>
      </c>
      <c r="C188" s="93"/>
      <c r="D188" s="156"/>
      <c r="E188" s="156"/>
      <c r="F188" s="99"/>
      <c r="G188" s="46"/>
    </row>
    <row r="189">
      <c r="A189" s="22" t="s">
        <v>2897</v>
      </c>
      <c r="B189" s="39" t="s">
        <v>2417</v>
      </c>
      <c r="C189" s="93"/>
      <c r="D189" s="156"/>
      <c r="E189" s="156"/>
      <c r="F189" s="99"/>
      <c r="G189" s="46"/>
    </row>
    <row r="190">
      <c r="A190" s="22" t="s">
        <v>2898</v>
      </c>
      <c r="B190" s="39" t="s">
        <v>2419</v>
      </c>
      <c r="C190" s="93"/>
      <c r="D190" s="156"/>
      <c r="E190" s="156"/>
      <c r="F190" s="99"/>
      <c r="G190" s="46"/>
    </row>
    <row r="191">
      <c r="A191" s="22" t="s">
        <v>2899</v>
      </c>
      <c r="B191" s="39" t="s">
        <v>2421</v>
      </c>
      <c r="C191" s="93"/>
      <c r="D191" s="156"/>
      <c r="E191" s="156"/>
      <c r="F191" s="99"/>
      <c r="G191" s="46"/>
    </row>
    <row r="192">
      <c r="A192" s="22" t="s">
        <v>2900</v>
      </c>
      <c r="B192" s="48" t="s">
        <v>88</v>
      </c>
      <c r="C192" s="95">
        <f>SUM(C188:C191)</f>
        <v>0</v>
      </c>
      <c r="D192" s="156"/>
      <c r="E192" s="156"/>
      <c r="F192" s="92">
        <f>SUM(F188:F191)</f>
        <v>0</v>
      </c>
      <c r="G192" s="46"/>
    </row>
    <row r="193">
      <c r="A193" s="22" t="s">
        <v>2901</v>
      </c>
      <c r="B193" s="50" t="s">
        <v>2424</v>
      </c>
      <c r="C193" s="22"/>
      <c r="D193" s="156"/>
      <c r="E193" s="156"/>
      <c r="F193" s="99"/>
      <c r="G193" s="46"/>
    </row>
    <row r="194">
      <c r="A194" s="22" t="s">
        <v>2902</v>
      </c>
      <c r="B194" s="50" t="s">
        <v>2426</v>
      </c>
      <c r="C194" s="22"/>
      <c r="D194" s="156"/>
      <c r="E194" s="156"/>
      <c r="F194" s="99"/>
      <c r="G194" s="46"/>
    </row>
    <row r="195">
      <c r="A195" s="22" t="s">
        <v>2903</v>
      </c>
      <c r="B195" s="50" t="s">
        <v>2428</v>
      </c>
      <c r="C195" s="22"/>
      <c r="D195" s="156"/>
      <c r="E195" s="156"/>
      <c r="F195" s="99"/>
      <c r="G195" s="46"/>
    </row>
    <row r="196">
      <c r="A196" s="22" t="s">
        <v>2904</v>
      </c>
      <c r="B196" s="50" t="s">
        <v>2430</v>
      </c>
      <c r="C196" s="22"/>
      <c r="D196" s="156"/>
      <c r="E196" s="156"/>
      <c r="F196" s="99"/>
      <c r="G196" s="46"/>
    </row>
    <row r="197">
      <c r="A197" s="22" t="s">
        <v>2905</v>
      </c>
      <c r="B197" s="50" t="s">
        <v>2432</v>
      </c>
      <c r="C197" s="22"/>
      <c r="D197" s="156"/>
      <c r="E197" s="156"/>
      <c r="F197" s="99"/>
      <c r="G197" s="46"/>
    </row>
    <row r="198">
      <c r="A198" s="22" t="s">
        <v>2906</v>
      </c>
      <c r="B198" s="50" t="s">
        <v>2434</v>
      </c>
      <c r="C198" s="22"/>
      <c r="D198" s="156"/>
      <c r="E198" s="156"/>
      <c r="F198" s="99"/>
      <c r="G198" s="46"/>
    </row>
    <row r="199">
      <c r="A199" s="22" t="s">
        <v>2907</v>
      </c>
      <c r="B199" s="50" t="s">
        <v>2436</v>
      </c>
      <c r="C199" s="22"/>
      <c r="D199" s="156"/>
      <c r="E199" s="156"/>
      <c r="F199" s="99"/>
      <c r="G199" s="46"/>
    </row>
    <row r="200">
      <c r="A200" s="22" t="s">
        <v>2908</v>
      </c>
      <c r="B200" s="50"/>
      <c r="C200" s="22"/>
      <c r="D200" s="156"/>
      <c r="E200" s="156"/>
      <c r="F200" s="47"/>
      <c r="G200" s="46"/>
    </row>
    <row r="201">
      <c r="A201" s="22" t="s">
        <v>2909</v>
      </c>
      <c r="B201" s="50"/>
      <c r="C201" s="22"/>
      <c r="D201" s="156"/>
      <c r="E201" s="156"/>
      <c r="F201" s="47"/>
      <c r="G201" s="46"/>
    </row>
    <row r="202">
      <c r="A202" s="22" t="s">
        <v>2910</v>
      </c>
      <c r="B202" s="50"/>
      <c r="C202" s="22"/>
      <c r="D202" s="156"/>
      <c r="E202" s="156"/>
      <c r="F202" s="47"/>
      <c r="G202" s="46"/>
    </row>
    <row r="203">
      <c r="A203" s="22" t="s">
        <v>2911</v>
      </c>
      <c r="B203" s="50"/>
      <c r="C203" s="22"/>
      <c r="D203" s="156"/>
      <c r="E203" s="156"/>
      <c r="F203" s="47"/>
      <c r="G203" s="46"/>
    </row>
    <row r="204">
      <c r="A204" s="22" t="s">
        <v>2912</v>
      </c>
      <c r="B204" s="39"/>
      <c r="C204" s="22"/>
      <c r="D204" s="156"/>
      <c r="E204" s="156"/>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2926</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2927</v>
      </c>
      <c r="F5" s="205"/>
      <c r="G5" s="167" t="s">
        <v>2928</v>
      </c>
      <c r="H5" s="168"/>
    </row>
    <row r="6">
      <c r="A6" s="22"/>
      <c r="B6" s="22"/>
      <c r="C6" s="22"/>
      <c r="D6" s="22"/>
      <c r="F6" s="169"/>
      <c r="G6" s="169"/>
    </row>
    <row r="7" ht="18.75">
      <c r="A7" s="26"/>
      <c r="B7" s="190" t="s">
        <v>2929</v>
      </c>
      <c r="C7" s="191"/>
      <c r="D7" s="140"/>
      <c r="E7" s="190" t="s">
        <v>2930</v>
      </c>
      <c r="F7" s="189"/>
      <c r="G7" s="189"/>
      <c r="H7" s="191"/>
    </row>
    <row r="8">
      <c r="A8" s="22"/>
      <c r="B8" s="206" t="s">
        <v>2931</v>
      </c>
      <c r="C8" s="207"/>
      <c r="D8" s="140"/>
      <c r="E8" s="208"/>
      <c r="F8" s="209"/>
      <c r="G8" s="209"/>
      <c r="H8" s="210"/>
    </row>
    <row r="9">
      <c r="A9" s="22"/>
      <c r="B9" s="206" t="s">
        <v>2932</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2933</v>
      </c>
      <c r="F13" s="200"/>
      <c r="G13" s="201" t="s">
        <v>2934</v>
      </c>
      <c r="H13" s="202"/>
    </row>
    <row r="14">
      <c r="A14" s="22"/>
      <c r="B14" s="171"/>
      <c r="C14" s="22"/>
      <c r="D14" s="22"/>
      <c r="E14" s="142"/>
      <c r="F14" s="142"/>
      <c r="G14" s="22"/>
      <c r="H14" s="172"/>
    </row>
    <row r="15" ht="18.75">
      <c r="A15" s="33"/>
      <c r="B15" s="203" t="s">
        <v>2935</v>
      </c>
      <c r="C15" s="203"/>
      <c r="D15" s="203"/>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3" t="s">
        <v>2932</v>
      </c>
      <c r="C20" s="203"/>
      <c r="D20" s="203"/>
      <c r="E20" s="33"/>
      <c r="F20" s="33"/>
      <c r="G20" s="33"/>
      <c r="H20" s="33"/>
    </row>
    <row r="21">
      <c r="A21" s="41"/>
      <c r="B21" s="41" t="s">
        <v>2943</v>
      </c>
      <c r="C21" s="41" t="s">
        <v>2944</v>
      </c>
      <c r="D21" s="41" t="s">
        <v>2945</v>
      </c>
      <c r="E21" s="41" t="s">
        <v>2946</v>
      </c>
      <c r="F21" s="41" t="s">
        <v>2947</v>
      </c>
      <c r="G21" s="41" t="s">
        <v>2948</v>
      </c>
      <c r="H21" s="41" t="s">
        <v>2949</v>
      </c>
    </row>
    <row r="22" ht="30">
      <c r="A22" s="36"/>
      <c r="B22" s="173" t="s">
        <v>2950</v>
      </c>
      <c r="C22" s="173"/>
      <c r="D22" s="36"/>
      <c r="E22" s="36"/>
      <c r="F22" s="36"/>
      <c r="G22" s="36"/>
      <c r="H22" s="36"/>
    </row>
    <row r="23">
      <c r="A23" s="22" t="s">
        <v>2951</v>
      </c>
      <c r="B23" s="22" t="s">
        <v>2952</v>
      </c>
      <c r="C23" s="174"/>
      <c r="D23" s="174"/>
      <c r="E23" s="174"/>
      <c r="F23" s="174"/>
      <c r="G23" s="174"/>
      <c r="H23" s="175">
        <f>SUM(C23:G23)</f>
        <v>0</v>
      </c>
    </row>
    <row r="24">
      <c r="A24" s="22" t="s">
        <v>2953</v>
      </c>
      <c r="B24" s="22" t="s">
        <v>2954</v>
      </c>
      <c r="C24" s="174"/>
      <c r="D24" s="174"/>
      <c r="E24" s="174"/>
      <c r="F24" s="174"/>
      <c r="G24" s="174"/>
      <c r="H24" s="175">
        <f>SUM(C24:G24)</f>
        <v>0</v>
      </c>
    </row>
    <row r="25">
      <c r="A25" s="22" t="s">
        <v>2955</v>
      </c>
      <c r="B25" s="22" t="s">
        <v>1034</v>
      </c>
      <c r="C25" s="174"/>
      <c r="D25" s="174"/>
      <c r="E25" s="174"/>
      <c r="F25" s="174"/>
      <c r="G25" s="174"/>
      <c r="H25" s="175">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5" t="s">
        <v>2959</v>
      </c>
      <c r="C27" s="174"/>
      <c r="D27" s="174"/>
      <c r="E27" s="174"/>
      <c r="F27" s="174"/>
      <c r="G27" s="174"/>
      <c r="H27" s="99">
        <f>IF(SUM(C27:G27)="","",SUM(C27:G27))</f>
        <v>0</v>
      </c>
    </row>
    <row r="28">
      <c r="A28" s="22" t="s">
        <v>2960</v>
      </c>
      <c r="B28" s="145" t="s">
        <v>2959</v>
      </c>
      <c r="C28" s="174"/>
      <c r="D28" s="174"/>
      <c r="E28" s="174"/>
      <c r="F28" s="174"/>
      <c r="G28" s="174"/>
      <c r="H28" s="175">
        <f>IF(SUM(C28:G28)="","",SUM(C28:G28))</f>
        <v>0</v>
      </c>
    </row>
    <row r="29">
      <c r="A29" s="22" t="s">
        <v>2961</v>
      </c>
      <c r="B29" s="145" t="s">
        <v>2959</v>
      </c>
      <c r="C29" s="174"/>
      <c r="D29" s="174"/>
      <c r="E29" s="174"/>
      <c r="F29" s="174"/>
      <c r="G29" s="174"/>
      <c r="H29" s="175">
        <f>IF(SUM(C29:G29)="","",SUM(C29:G29))</f>
        <v>0</v>
      </c>
    </row>
    <row r="30">
      <c r="A30" s="22" t="s">
        <v>2962</v>
      </c>
      <c r="B30" s="145" t="s">
        <v>2959</v>
      </c>
      <c r="C30" s="174"/>
      <c r="D30" s="174"/>
      <c r="E30" s="174"/>
      <c r="F30" s="174"/>
      <c r="G30" s="174"/>
      <c r="H30" s="175">
        <f>IF(SUM(C30:G30)="","",SUM(C30:G30))</f>
        <v>0</v>
      </c>
    </row>
    <row r="31">
      <c r="A31" s="22" t="s">
        <v>2963</v>
      </c>
      <c r="B31" s="145" t="s">
        <v>2959</v>
      </c>
      <c r="C31" s="113"/>
      <c r="D31" s="112"/>
      <c r="E31" s="112"/>
      <c r="F31" s="176"/>
      <c r="G31" s="177"/>
    </row>
    <row r="32">
      <c r="A32" s="22" t="s">
        <v>2964</v>
      </c>
      <c r="B32" s="145"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79">
        <v>45991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5658.7471787800005</v>
      </c>
      <c r="F38" s="39"/>
      <c r="H38" s="20"/>
      <c r="L38" s="20"/>
      <c r="M38" s="20"/>
    </row>
    <row r="39">
      <c r="A39" s="22" t="s">
        <v>59</v>
      </c>
      <c r="B39" s="39" t="s">
        <v>60</v>
      </c>
      <c r="C39" s="93">
        <v>4500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0.20749937306222238</v>
      </c>
      <c r="E45" s="92"/>
      <c r="F45" s="136">
        <v>0</v>
      </c>
      <c r="G45" s="22" t="s">
        <v>2972</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1158.7471787800005</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5658.7471787800005</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5658.7471787800005</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12.98102171</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12.949231</v>
      </c>
      <c r="D70" s="93" t="s">
        <v>751</v>
      </c>
      <c r="E70" s="18"/>
      <c r="F70" s="180">
        <f>IF($C$77=0,0,IF(C70="","",C70/$C$77))</f>
        <v>0.002288356521247126</v>
      </c>
      <c r="G70" s="99" t="str">
        <f>IF($D$66="ND2","ND2",IF(OR(D70="ND2",D70=""),"",D70/$D$77))</f>
        <v>ND2</v>
      </c>
      <c r="H70" s="20"/>
      <c r="L70" s="20"/>
      <c r="M70" s="20"/>
      <c r="N70" s="51"/>
    </row>
    <row r="71">
      <c r="A71" s="22" t="s">
        <v>103</v>
      </c>
      <c r="B71" s="18" t="s">
        <v>961</v>
      </c>
      <c r="C71" s="93">
        <v>34.523248</v>
      </c>
      <c r="D71" s="93" t="s">
        <v>751</v>
      </c>
      <c r="E71" s="18"/>
      <c r="F71" s="180">
        <f>IF($C$77=0,0,IF(C71="","",C71/$C$77))</f>
        <v>0.006100864189960918</v>
      </c>
      <c r="G71" s="99" t="str">
        <f>IF($D$66="ND2","ND2",IF(OR(D71="ND2",D71=""),"",D71/$D$77))</f>
        <v>ND2</v>
      </c>
      <c r="H71" s="20"/>
      <c r="L71" s="20"/>
      <c r="M71" s="20"/>
      <c r="N71" s="51"/>
    </row>
    <row r="72">
      <c r="A72" s="22" t="s">
        <v>104</v>
      </c>
      <c r="B72" s="18" t="s">
        <v>962</v>
      </c>
      <c r="C72" s="93">
        <v>49.614526</v>
      </c>
      <c r="D72" s="93" t="s">
        <v>751</v>
      </c>
      <c r="E72" s="18"/>
      <c r="F72" s="180">
        <f>IF($C$77=0,0,IF(C72="","",C72/$C$77))</f>
        <v>0.008767758032943043</v>
      </c>
      <c r="G72" s="99" t="str">
        <f>IF($D$66="ND2","ND2",IF(OR(D72="ND2",D72=""),"",D72/$D$77))</f>
        <v>ND2</v>
      </c>
      <c r="H72" s="20"/>
      <c r="L72" s="20"/>
      <c r="M72" s="20"/>
      <c r="N72" s="51"/>
    </row>
    <row r="73">
      <c r="A73" s="22" t="s">
        <v>105</v>
      </c>
      <c r="B73" s="18" t="s">
        <v>963</v>
      </c>
      <c r="C73" s="93">
        <v>70.046777</v>
      </c>
      <c r="D73" s="93" t="s">
        <v>751</v>
      </c>
      <c r="E73" s="18"/>
      <c r="F73" s="180">
        <f>IF($C$77=0,0,IF(C73="","",C73/$C$77))</f>
        <v>0.012378495598718812</v>
      </c>
      <c r="G73" s="99" t="str">
        <f>IF($D$66="ND2","ND2",IF(OR(D73="ND2",D73=""),"",D73/$D$77))</f>
        <v>ND2</v>
      </c>
      <c r="H73" s="20"/>
      <c r="L73" s="20"/>
      <c r="M73" s="20"/>
      <c r="N73" s="51"/>
    </row>
    <row r="74">
      <c r="A74" s="22" t="s">
        <v>106</v>
      </c>
      <c r="B74" s="18" t="s">
        <v>964</v>
      </c>
      <c r="C74" s="93">
        <v>85.075902</v>
      </c>
      <c r="D74" s="93" t="s">
        <v>751</v>
      </c>
      <c r="E74" s="18"/>
      <c r="F74" s="180">
        <f>IF($C$77=0,0,IF(C74="","",C74/$C$77))</f>
        <v>0.015034405915122017</v>
      </c>
      <c r="G74" s="99" t="str">
        <f>IF($D$66="ND2","ND2",IF(OR(D74="ND2",D74=""),"",D74/$D$77))</f>
        <v>ND2</v>
      </c>
      <c r="H74" s="20"/>
      <c r="L74" s="20"/>
      <c r="M74" s="20"/>
      <c r="N74" s="51"/>
    </row>
    <row r="75">
      <c r="A75" s="22" t="s">
        <v>107</v>
      </c>
      <c r="B75" s="18" t="s">
        <v>965</v>
      </c>
      <c r="C75" s="93">
        <v>1200.812084</v>
      </c>
      <c r="D75" s="93" t="s">
        <v>751</v>
      </c>
      <c r="E75" s="18"/>
      <c r="F75" s="180">
        <f>IF($C$77=0,0,IF(C75="","",C75/$C$77))</f>
        <v>0.2122045828986873</v>
      </c>
      <c r="G75" s="99" t="str">
        <f>IF($D$66="ND2","ND2",IF(OR(D75="ND2",D75=""),"",D75/$D$77))</f>
        <v>ND2</v>
      </c>
      <c r="H75" s="20"/>
      <c r="L75" s="20"/>
      <c r="M75" s="20"/>
      <c r="N75" s="51"/>
    </row>
    <row r="76">
      <c r="A76" s="22" t="s">
        <v>108</v>
      </c>
      <c r="B76" s="18" t="s">
        <v>966</v>
      </c>
      <c r="C76" s="93">
        <v>4205.725407</v>
      </c>
      <c r="D76" s="93" t="s">
        <v>751</v>
      </c>
      <c r="E76" s="18"/>
      <c r="F76" s="180">
        <f>IF($C$77=0,0,IF(C76="","",C76/$C$77))</f>
        <v>0.7432255368433208</v>
      </c>
      <c r="G76" s="99" t="str">
        <f>IF($D$66="ND2","ND2",IF(OR(D76="ND2",D76=""),"",D76/$D$77))</f>
        <v>ND2</v>
      </c>
      <c r="H76" s="20"/>
      <c r="L76" s="20"/>
      <c r="M76" s="20"/>
      <c r="N76" s="51"/>
    </row>
    <row r="77">
      <c r="A77" s="22" t="s">
        <v>109</v>
      </c>
      <c r="B77" s="54" t="s">
        <v>88</v>
      </c>
      <c r="C77" s="95">
        <f>SUM(C70:C76)</f>
        <v>5658.7471749999995</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4.477385</v>
      </c>
      <c r="D79" s="95" t="s">
        <v>751</v>
      </c>
      <c r="E79" s="39"/>
      <c r="F79" s="99">
        <f>IF($C$77=0,"",IF(C79="","",C79/$C$77))</f>
        <v>0.0007912325575846213</v>
      </c>
      <c r="G79" s="99" t="str">
        <f>IF($D$66="ND2","ND2",IF(OR(D79="ND2",D79=""),"",D79/$D$77))</f>
        <v>ND2</v>
      </c>
      <c r="H79" s="20"/>
      <c r="L79" s="20"/>
      <c r="M79" s="20"/>
      <c r="N79" s="51"/>
    </row>
    <row r="80" hidden="1" outlineLevel="1">
      <c r="A80" s="22" t="s">
        <v>114</v>
      </c>
      <c r="B80" s="55" t="s">
        <v>115</v>
      </c>
      <c r="C80" s="95">
        <v>8.471845</v>
      </c>
      <c r="D80" s="95" t="s">
        <v>751</v>
      </c>
      <c r="E80" s="39"/>
      <c r="F80" s="99">
        <f>IF($C$77=0,"",IF(C80="","",C80/$C$77))</f>
        <v>0.0014971237869449434</v>
      </c>
      <c r="G80" s="99" t="str">
        <f>IF($D$66="ND2","ND2",IF(OR(D80="ND2",D80=""),"",D80/$D$77))</f>
        <v>ND2</v>
      </c>
      <c r="H80" s="20"/>
      <c r="L80" s="20"/>
      <c r="M80" s="20"/>
      <c r="N80" s="51"/>
    </row>
    <row r="81" hidden="1" outlineLevel="1">
      <c r="A81" s="22" t="s">
        <v>116</v>
      </c>
      <c r="B81" s="55" t="s">
        <v>117</v>
      </c>
      <c r="C81" s="95">
        <v>16.286733</v>
      </c>
      <c r="D81" s="95" t="s">
        <v>751</v>
      </c>
      <c r="E81" s="39"/>
      <c r="F81" s="99">
        <f>IF($C$77=0,"",IF(C81="","",C81/$C$77))</f>
        <v>0.0028781517350613926</v>
      </c>
      <c r="G81" s="99" t="str">
        <f>IF($D$66="ND2","ND2",IF(OR(D81="ND2",D81=""),"",D81/$D$77))</f>
        <v>ND2</v>
      </c>
      <c r="H81" s="20"/>
      <c r="L81" s="20"/>
      <c r="M81" s="20"/>
      <c r="N81" s="51"/>
    </row>
    <row r="82" hidden="1" outlineLevel="1">
      <c r="A82" s="22" t="s">
        <v>118</v>
      </c>
      <c r="B82" s="55" t="s">
        <v>119</v>
      </c>
      <c r="C82" s="95">
        <v>18.236515</v>
      </c>
      <c r="D82" s="95" t="s">
        <v>751</v>
      </c>
      <c r="E82" s="39"/>
      <c r="F82" s="99">
        <f>IF($C$77=0,"",IF(C82="","",C82/$C$77))</f>
        <v>0.003222712454899525</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3.3703</v>
      </c>
      <c r="D89" s="97">
        <v>4.3703</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1000</v>
      </c>
      <c r="D93" s="93" t="s">
        <v>751</v>
      </c>
      <c r="E93" s="18"/>
      <c r="F93" s="99">
        <f>IF($C$100=0,0,IF(C93="","",C93/$C$100))</f>
        <v>0.2222222222222222</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0</v>
      </c>
      <c r="D96" s="93" t="s">
        <v>751</v>
      </c>
      <c r="E96" s="18"/>
      <c r="F96" s="99">
        <f>IF($C$100=0,0,IF(C96="","",C96/$C$100))</f>
        <v>0</v>
      </c>
      <c r="G96" s="99">
        <f>IF($D$100=0,0,IF(D96="","",D96/$D$100))</f>
        <v>0</v>
      </c>
      <c r="H96" s="20"/>
      <c r="L96" s="20"/>
      <c r="M96" s="20"/>
      <c r="N96" s="51"/>
    </row>
    <row r="97">
      <c r="A97" s="22" t="s">
        <v>134</v>
      </c>
      <c r="B97" s="18" t="s">
        <v>964</v>
      </c>
      <c r="C97" s="93">
        <v>3500</v>
      </c>
      <c r="D97" s="93" t="s">
        <v>751</v>
      </c>
      <c r="E97" s="18"/>
      <c r="F97" s="99">
        <f>IF($C$100=0,0,IF(C97="","",C97/$C$100))</f>
        <v>0.7777777777777778</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4500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1000</v>
      </c>
      <c r="D102" s="95" t="s">
        <v>751</v>
      </c>
      <c r="E102" s="39"/>
      <c r="F102" s="99">
        <f>IF($C$100=0,"",IF(C102="","",IF(C102="","",C102/$C$100)))</f>
        <v>0.2222222222222222</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5658.7472</v>
      </c>
      <c r="D112" s="93">
        <v>5658.7472</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5658.7472</v>
      </c>
      <c r="D131" s="93">
        <f>SUM(D112:D130)</f>
        <v>5658.7472</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4500</v>
      </c>
      <c r="D138" s="93">
        <v>4500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4500</v>
      </c>
      <c r="D157" s="93">
        <f>SUM(D138:D156)</f>
        <v>4500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4500</v>
      </c>
      <c r="D165" s="93">
        <v>4500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4500</v>
      </c>
      <c r="D167" s="102">
        <f>SUM(D164:D166)</f>
        <v>4500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5658.74717878</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5658.74717878</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33124</v>
      </c>
      <c r="D28" s="94" t="str">
        <f>IF(C28="","","ND2")</f>
        <v>ND2</v>
      </c>
      <c r="F28" s="94">
        <f>IF(C28=0,"",IF(C28="","",C28))</f>
        <v>33124</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0.001753</v>
      </c>
      <c r="D36" s="90" t="str">
        <f>IF(C36="","","ND2")</f>
        <v>ND2</v>
      </c>
      <c r="E36" s="107"/>
      <c r="F36" s="136">
        <f>IF(C36=0,"",C36)</f>
        <v>0.001753</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2967</v>
      </c>
      <c r="C99" s="135">
        <f>SUM(C100:C148)</f>
        <v>0.99999999</v>
      </c>
      <c r="D99" s="135" t="str">
        <f>IF(C99="","","ND2")</f>
        <v>ND2</v>
      </c>
      <c r="E99" s="135"/>
      <c r="F99" s="135">
        <f>IF(C99="","",C99)</f>
        <v>0.99999999</v>
      </c>
      <c r="G99" s="22"/>
    </row>
    <row r="100">
      <c r="A100" s="22" t="s">
        <v>516</v>
      </c>
      <c r="B100" s="39" t="s">
        <v>3005</v>
      </c>
      <c r="C100" s="90">
        <v>0.02439696</v>
      </c>
      <c r="D100" s="90" t="str">
        <f>IF(C100="","","ND2")</f>
        <v>ND2</v>
      </c>
      <c r="E100" s="90"/>
      <c r="F100" s="90">
        <f>IF(C100="","",C100)</f>
        <v>0.02439696</v>
      </c>
      <c r="G100" s="22"/>
    </row>
    <row r="101">
      <c r="A101" s="22" t="s">
        <v>517</v>
      </c>
      <c r="B101" s="39" t="s">
        <v>3006</v>
      </c>
      <c r="C101" s="90">
        <v>0.03139575</v>
      </c>
      <c r="D101" s="90" t="str">
        <f>IF(C101="","","ND2")</f>
        <v>ND2</v>
      </c>
      <c r="E101" s="90"/>
      <c r="F101" s="90">
        <f>IF(C101="","",C101)</f>
        <v>0.03139575</v>
      </c>
      <c r="G101" s="22"/>
    </row>
    <row r="102">
      <c r="A102" s="22" t="s">
        <v>518</v>
      </c>
      <c r="B102" s="39" t="s">
        <v>3007</v>
      </c>
      <c r="C102" s="90">
        <v>0.02744412</v>
      </c>
      <c r="D102" s="90" t="str">
        <f>IF(C102="","","ND2")</f>
        <v>ND2</v>
      </c>
      <c r="E102" s="90"/>
      <c r="F102" s="90">
        <f>IF(C102="","",C102)</f>
        <v>0.02744412</v>
      </c>
      <c r="G102" s="22"/>
    </row>
    <row r="103">
      <c r="A103" s="22" t="s">
        <v>519</v>
      </c>
      <c r="B103" s="39" t="s">
        <v>3008</v>
      </c>
      <c r="C103" s="90">
        <v>0.05856712</v>
      </c>
      <c r="D103" s="90" t="str">
        <f>IF(C103="","","ND2")</f>
        <v>ND2</v>
      </c>
      <c r="E103" s="90"/>
      <c r="F103" s="90">
        <f>IF(C103="","",C103)</f>
        <v>0.05856712</v>
      </c>
      <c r="G103" s="22"/>
    </row>
    <row r="104">
      <c r="A104" s="22" t="s">
        <v>520</v>
      </c>
      <c r="B104" s="39" t="s">
        <v>3009</v>
      </c>
      <c r="C104" s="90">
        <v>0.12666803</v>
      </c>
      <c r="D104" s="90" t="str">
        <f>IF(C104="","","ND2")</f>
        <v>ND2</v>
      </c>
      <c r="E104" s="90"/>
      <c r="F104" s="90">
        <f>IF(C104="","",C104)</f>
        <v>0.12666803</v>
      </c>
      <c r="G104" s="22"/>
    </row>
    <row r="105">
      <c r="A105" s="22" t="s">
        <v>521</v>
      </c>
      <c r="B105" s="39" t="s">
        <v>3010</v>
      </c>
      <c r="C105" s="90">
        <v>0.22554889</v>
      </c>
      <c r="D105" s="90" t="str">
        <f>IF(C105="","","ND2")</f>
        <v>ND2</v>
      </c>
      <c r="E105" s="90"/>
      <c r="F105" s="90">
        <f>IF(C105="","",C105)</f>
        <v>0.22554889</v>
      </c>
      <c r="G105" s="22"/>
    </row>
    <row r="106">
      <c r="A106" s="22" t="s">
        <v>522</v>
      </c>
      <c r="B106" s="39" t="s">
        <v>3011</v>
      </c>
      <c r="C106" s="90">
        <v>0.22546145</v>
      </c>
      <c r="D106" s="90" t="str">
        <f>IF(C106="","","ND2")</f>
        <v>ND2</v>
      </c>
      <c r="E106" s="90"/>
      <c r="F106" s="90">
        <f>IF(C106="","",C106)</f>
        <v>0.22546145</v>
      </c>
      <c r="G106" s="22"/>
    </row>
    <row r="107">
      <c r="A107" s="22" t="s">
        <v>523</v>
      </c>
      <c r="B107" s="39" t="s">
        <v>3012</v>
      </c>
      <c r="C107" s="90">
        <v>0.01517172</v>
      </c>
      <c r="D107" s="90" t="str">
        <f>IF(C107="","","ND2")</f>
        <v>ND2</v>
      </c>
      <c r="E107" s="90"/>
      <c r="F107" s="90">
        <f>IF(C107="","",C107)</f>
        <v>0.01517172</v>
      </c>
      <c r="G107" s="22"/>
    </row>
    <row r="108">
      <c r="A108" s="22" t="s">
        <v>524</v>
      </c>
      <c r="B108" s="39" t="s">
        <v>3013</v>
      </c>
      <c r="C108" s="90">
        <v>0.11936718</v>
      </c>
      <c r="D108" s="90" t="str">
        <f>IF(C108="","","ND2")</f>
        <v>ND2</v>
      </c>
      <c r="E108" s="90"/>
      <c r="F108" s="90">
        <f>IF(C108="","",C108)</f>
        <v>0.11936718</v>
      </c>
      <c r="G108" s="22"/>
    </row>
    <row r="109">
      <c r="A109" s="22" t="s">
        <v>525</v>
      </c>
      <c r="B109" s="39" t="s">
        <v>3014</v>
      </c>
      <c r="C109" s="90">
        <v>0.08643534</v>
      </c>
      <c r="D109" s="90" t="str">
        <f>IF(C109="","","ND2")</f>
        <v>ND2</v>
      </c>
      <c r="E109" s="90"/>
      <c r="F109" s="90">
        <f>IF(C109="","",C109)</f>
        <v>0.08643534</v>
      </c>
      <c r="G109" s="22"/>
    </row>
    <row r="110">
      <c r="A110" s="22" t="s">
        <v>526</v>
      </c>
      <c r="B110" s="39" t="s">
        <v>3015</v>
      </c>
      <c r="C110" s="90">
        <v>0.03394707</v>
      </c>
      <c r="D110" s="90" t="str">
        <f>IF(C110="","","ND2")</f>
        <v>ND2</v>
      </c>
      <c r="E110" s="90"/>
      <c r="F110" s="90">
        <f>IF(C110="","",C110)</f>
        <v>0.03394707</v>
      </c>
      <c r="G110" s="22"/>
    </row>
    <row r="111">
      <c r="A111" s="22" t="s">
        <v>527</v>
      </c>
      <c r="B111" s="39" t="s">
        <v>3016</v>
      </c>
      <c r="C111" s="90">
        <v>0.02559636</v>
      </c>
      <c r="D111" s="90" t="str">
        <f>IF(C111="","","ND2")</f>
        <v>ND2</v>
      </c>
      <c r="E111" s="90"/>
      <c r="F111" s="90">
        <f>IF(C111="","",C111)</f>
        <v>0.02559636</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0.92875599</v>
      </c>
      <c r="D150" s="90" t="str">
        <f>IF(C150="","","ND2")</f>
        <v>ND2</v>
      </c>
      <c r="E150" s="91"/>
      <c r="F150" s="90">
        <f>IF(C150="","",C150)</f>
        <v>0.92875599</v>
      </c>
    </row>
    <row r="151">
      <c r="A151" s="22" t="s">
        <v>549</v>
      </c>
      <c r="B151" s="22" t="s">
        <v>3019</v>
      </c>
      <c r="C151" s="90">
        <v>0.07124401</v>
      </c>
      <c r="D151" s="90" t="str">
        <f>IF(C151="","","ND2")</f>
        <v>ND2</v>
      </c>
      <c r="E151" s="91"/>
      <c r="F151" s="90">
        <f>IF(C151="","",C151)</f>
        <v>0.07124401</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0.66110522</v>
      </c>
      <c r="D160" s="136" t="str">
        <f>IF(C160="","","ND2")</f>
        <v>ND2</v>
      </c>
      <c r="E160" s="91"/>
      <c r="F160" s="136">
        <f>IF(C160="","",C160)</f>
        <v>0.66110522</v>
      </c>
    </row>
    <row r="161">
      <c r="A161" s="22" t="s">
        <v>561</v>
      </c>
      <c r="B161" s="107" t="s">
        <v>562</v>
      </c>
      <c r="C161" s="136">
        <v>0.206834</v>
      </c>
      <c r="D161" s="136" t="str">
        <f>IF(C161="","","ND2")</f>
        <v>ND2</v>
      </c>
      <c r="E161" s="91"/>
      <c r="F161" s="136">
        <f>IF(C161="","",C161)</f>
        <v>0.206834</v>
      </c>
    </row>
    <row r="162">
      <c r="A162" s="22" t="s">
        <v>563</v>
      </c>
      <c r="B162" s="107" t="s">
        <v>86</v>
      </c>
      <c r="C162" s="136">
        <v>0.13206078</v>
      </c>
      <c r="D162" s="136" t="str">
        <f>IF(C162="","","ND2")</f>
        <v>ND2</v>
      </c>
      <c r="E162" s="91"/>
      <c r="F162" s="136">
        <f>IF(C162="","",C162)</f>
        <v>0.13206078</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0.05233677</v>
      </c>
      <c r="D170" s="90" t="str">
        <f>IF(C170="","","ND2")</f>
        <v>ND2</v>
      </c>
      <c r="E170" s="91"/>
      <c r="F170" s="90">
        <f>IF(C170="","",C170)</f>
        <v>0.05233677</v>
      </c>
    </row>
    <row r="171">
      <c r="A171" s="22" t="s">
        <v>573</v>
      </c>
      <c r="B171" s="18" t="s">
        <v>3022</v>
      </c>
      <c r="C171" s="90">
        <v>0.03841584</v>
      </c>
      <c r="D171" s="90" t="str">
        <f>IF(C171="","","ND2")</f>
        <v>ND2</v>
      </c>
      <c r="E171" s="91"/>
      <c r="F171" s="90">
        <f>IF(C171="","",C171)</f>
        <v>0.03841584</v>
      </c>
    </row>
    <row r="172">
      <c r="A172" s="22" t="s">
        <v>574</v>
      </c>
      <c r="B172" s="18" t="s">
        <v>3023</v>
      </c>
      <c r="C172" s="90">
        <v>0.00935458</v>
      </c>
      <c r="D172" s="90" t="str">
        <f>IF(C172="","","ND2")</f>
        <v>ND2</v>
      </c>
      <c r="E172" s="90"/>
      <c r="F172" s="90">
        <f>IF(C172="","",C172)</f>
        <v>0.00935458</v>
      </c>
    </row>
    <row r="173">
      <c r="A173" s="22" t="s">
        <v>575</v>
      </c>
      <c r="B173" s="18" t="s">
        <v>3024</v>
      </c>
      <c r="C173" s="90">
        <v>0.04468149</v>
      </c>
      <c r="D173" s="90" t="str">
        <f>IF(C173="","","ND2")</f>
        <v>ND2</v>
      </c>
      <c r="E173" s="90"/>
      <c r="F173" s="90">
        <f>IF(C173="","",C173)</f>
        <v>0.04468149</v>
      </c>
    </row>
    <row r="174">
      <c r="A174" s="22" t="s">
        <v>576</v>
      </c>
      <c r="B174" s="18" t="s">
        <v>1509</v>
      </c>
      <c r="C174" s="90">
        <v>0.85521132</v>
      </c>
      <c r="D174" s="90" t="str">
        <f>IF(C174="","","ND2")</f>
        <v>ND2</v>
      </c>
      <c r="E174" s="90"/>
      <c r="F174" s="90">
        <f>IF(C174="","",C174)</f>
        <v>0.85521132</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170.83526080123173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21.95591257</v>
      </c>
      <c r="D190" s="94">
        <v>1611</v>
      </c>
      <c r="E190" s="36"/>
      <c r="F190" s="99">
        <f>IF($C$214=0,"",IF(C190="","",C190/$C$214))</f>
        <v>0.003879995319871068</v>
      </c>
      <c r="G190" s="99">
        <f>IF($D$214=0,"",IF(D190="","",D190/$D$214))</f>
        <v>0.04863543050356237</v>
      </c>
    </row>
    <row r="191">
      <c r="A191" s="22" t="s">
        <v>595</v>
      </c>
      <c r="B191" s="39" t="s">
        <v>3027</v>
      </c>
      <c r="C191" s="93">
        <v>92.17538053</v>
      </c>
      <c r="D191" s="94">
        <v>2352</v>
      </c>
      <c r="E191" s="36"/>
      <c r="F191" s="99">
        <f>IF($C$214=0,"",IF(C191="","",C191/$C$214))</f>
        <v>0.01628900843558673</v>
      </c>
      <c r="G191" s="99">
        <f>IF($D$214=0,"",IF(D191="","",D191/$D$214))</f>
        <v>0.07100591715976332</v>
      </c>
    </row>
    <row r="192">
      <c r="A192" s="22" t="s">
        <v>596</v>
      </c>
      <c r="B192" s="39" t="s">
        <v>3028</v>
      </c>
      <c r="C192" s="93">
        <v>173.86412954</v>
      </c>
      <c r="D192" s="94">
        <v>2734</v>
      </c>
      <c r="E192" s="36"/>
      <c r="F192" s="99">
        <f>IF($C$214=0,"",IF(C192="","",C192/$C$214))</f>
        <v>0.030724844925389364</v>
      </c>
      <c r="G192" s="99">
        <f>IF($D$214=0,"",IF(D192="","",D192/$D$214))</f>
        <v>0.08253834078009903</v>
      </c>
    </row>
    <row r="193">
      <c r="A193" s="22" t="s">
        <v>597</v>
      </c>
      <c r="B193" s="39" t="s">
        <v>3029</v>
      </c>
      <c r="C193" s="93">
        <v>310.97964096</v>
      </c>
      <c r="D193" s="94">
        <v>3495</v>
      </c>
      <c r="E193" s="36"/>
      <c r="F193" s="99">
        <f>IF($C$214=0,"",IF(C193="","",C193/$C$214))</f>
        <v>0.054955563684866</v>
      </c>
      <c r="G193" s="99">
        <f>IF($D$214=0,"",IF(D193="","",D193/$D$214))</f>
        <v>0.10551261924888299</v>
      </c>
    </row>
    <row r="194">
      <c r="A194" s="22" t="s">
        <v>598</v>
      </c>
      <c r="B194" s="39" t="s">
        <v>3030</v>
      </c>
      <c r="C194" s="93">
        <v>922.32122136</v>
      </c>
      <c r="D194" s="94">
        <v>7351</v>
      </c>
      <c r="E194" s="36"/>
      <c r="F194" s="99">
        <f>IF($C$214=0,"",IF(C194="","",C194/$C$214))</f>
        <v>0.16299035673808784</v>
      </c>
      <c r="G194" s="99">
        <f>IF($D$214=0,"",IF(D194="","",D194/$D$214))</f>
        <v>0.2219236807148895</v>
      </c>
    </row>
    <row r="195">
      <c r="A195" s="22" t="s">
        <v>599</v>
      </c>
      <c r="B195" s="39" t="s">
        <v>3031</v>
      </c>
      <c r="C195" s="93">
        <v>1014.07684725</v>
      </c>
      <c r="D195" s="94">
        <v>5823</v>
      </c>
      <c r="E195" s="36"/>
      <c r="F195" s="99">
        <f>IF($C$214=0,"",IF(C195="","",C195/$C$214))</f>
        <v>0.17920518715745679</v>
      </c>
      <c r="G195" s="99">
        <f>IF($D$214=0,"",IF(D195="","",D195/$D$214))</f>
        <v>0.17579398623354667</v>
      </c>
    </row>
    <row r="196">
      <c r="A196" s="22" t="s">
        <v>600</v>
      </c>
      <c r="B196" s="39" t="s">
        <v>3032</v>
      </c>
      <c r="C196" s="93">
        <v>811.10258616</v>
      </c>
      <c r="D196" s="94">
        <v>3624</v>
      </c>
      <c r="E196" s="36"/>
      <c r="F196" s="99">
        <f>IF($C$214=0,"",IF(C196="","",C196/$C$214))</f>
        <v>0.1433360707828743</v>
      </c>
      <c r="G196" s="99">
        <f>IF($D$214=0,"",IF(D196="","",D196/$D$214))</f>
        <v>0.10940707644004348</v>
      </c>
    </row>
    <row r="197">
      <c r="A197" s="22" t="s">
        <v>601</v>
      </c>
      <c r="B197" s="39" t="s">
        <v>3033</v>
      </c>
      <c r="C197" s="93">
        <v>596.29295057</v>
      </c>
      <c r="D197" s="94">
        <v>2173</v>
      </c>
      <c r="E197" s="36"/>
      <c r="F197" s="99">
        <f>IF($C$214=0,"",IF(C197="","",C197/$C$214))</f>
        <v>0.10537543589260659</v>
      </c>
      <c r="G197" s="99">
        <f>IF($D$214=0,"",IF(D197="","",D197/$D$214))</f>
        <v>0.06560198043714527</v>
      </c>
    </row>
    <row r="198">
      <c r="A198" s="22" t="s">
        <v>602</v>
      </c>
      <c r="B198" s="39" t="s">
        <v>3034</v>
      </c>
      <c r="C198" s="93">
        <v>417.80831687</v>
      </c>
      <c r="D198" s="94">
        <v>1290</v>
      </c>
      <c r="E198" s="36"/>
      <c r="F198" s="99">
        <f>IF($C$214=0,"",IF(C198="","",C198/$C$214))</f>
        <v>0.07383406674126723</v>
      </c>
      <c r="G198" s="99">
        <f>IF($D$214=0,"",IF(D198="","",D198/$D$214))</f>
        <v>0.03894457191160488</v>
      </c>
    </row>
    <row r="199">
      <c r="A199" s="22" t="s">
        <v>603</v>
      </c>
      <c r="B199" s="39" t="s">
        <v>3035</v>
      </c>
      <c r="C199" s="93">
        <v>338.53038237</v>
      </c>
      <c r="D199" s="94">
        <v>903</v>
      </c>
      <c r="E199" s="39"/>
      <c r="F199" s="99">
        <f>IF($C$214=0,"",IF(C199="","",C199/$C$214))</f>
        <v>0.05982426351180187</v>
      </c>
      <c r="G199" s="99">
        <f>IF($D$214=0,"",IF(D199="","",D199/$D$214))</f>
        <v>0.027261200338123414</v>
      </c>
    </row>
    <row r="200">
      <c r="A200" s="22" t="s">
        <v>604</v>
      </c>
      <c r="B200" s="39" t="s">
        <v>3036</v>
      </c>
      <c r="C200" s="93">
        <v>218.12483721</v>
      </c>
      <c r="D200" s="94">
        <v>514</v>
      </c>
      <c r="E200" s="39"/>
      <c r="F200" s="99">
        <f>IF($C$214=0,"",IF(C200="","",C200/$C$214))</f>
        <v>0.03854648923492405</v>
      </c>
      <c r="G200" s="99">
        <f>IF($D$214=0,"",IF(D200="","",D200/$D$214))</f>
        <v>0.01551744958338365</v>
      </c>
    </row>
    <row r="201">
      <c r="A201" s="22" t="s">
        <v>605</v>
      </c>
      <c r="B201" s="39" t="s">
        <v>3037</v>
      </c>
      <c r="C201" s="93">
        <v>171.50579779</v>
      </c>
      <c r="D201" s="94">
        <v>362</v>
      </c>
      <c r="E201" s="39"/>
      <c r="F201" s="99">
        <f>IF($C$214=0,"",IF(C201="","",C201/$C$214))</f>
        <v>0.03030808629039616</v>
      </c>
      <c r="G201" s="99">
        <f>IF($D$214=0,"",IF(D201="","",D201/$D$214))</f>
        <v>0.010928631807752687</v>
      </c>
    </row>
    <row r="202">
      <c r="A202" s="22" t="s">
        <v>606</v>
      </c>
      <c r="B202" s="39" t="s">
        <v>3038</v>
      </c>
      <c r="C202" s="93">
        <v>128.20957632</v>
      </c>
      <c r="D202" s="94">
        <v>244</v>
      </c>
      <c r="E202" s="39"/>
      <c r="F202" s="99">
        <f>IF($C$214=0,"",IF(C202="","",C202/$C$214))</f>
        <v>0.02265688362978631</v>
      </c>
      <c r="G202" s="99">
        <f>IF($D$214=0,"",IF(D202="","",D202/$D$214))</f>
        <v>0.007366260113512861</v>
      </c>
    </row>
    <row r="203">
      <c r="A203" s="22" t="s">
        <v>607</v>
      </c>
      <c r="B203" s="39" t="s">
        <v>3039</v>
      </c>
      <c r="C203" s="93">
        <v>102.15736497</v>
      </c>
      <c r="D203" s="94">
        <v>178</v>
      </c>
      <c r="E203" s="39"/>
      <c r="F203" s="99">
        <f>IF($C$214=0,"",IF(C203="","",C203/$C$214))</f>
        <v>0.01805300038020513</v>
      </c>
      <c r="G203" s="99">
        <f>IF($D$214=0,"",IF(D203="","",D203/$D$214))</f>
        <v>0.00537374713198889</v>
      </c>
    </row>
    <row r="204">
      <c r="A204" s="22" t="s">
        <v>608</v>
      </c>
      <c r="B204" s="39" t="s">
        <v>3040</v>
      </c>
      <c r="C204" s="93">
        <v>91.52841934</v>
      </c>
      <c r="D204" s="94">
        <v>146</v>
      </c>
      <c r="E204" s="39"/>
      <c r="F204" s="99">
        <f>IF($C$214=0,"",IF(C204="","",C204/$C$214))</f>
        <v>0.01617467903199965</v>
      </c>
      <c r="G204" s="99">
        <f>IF($D$214=0,"",IF(D204="","",D204/$D$214))</f>
        <v>0.004407680231856056</v>
      </c>
    </row>
    <row r="205">
      <c r="A205" s="22" t="s">
        <v>609</v>
      </c>
      <c r="B205" s="39" t="s">
        <v>3041</v>
      </c>
      <c r="C205" s="93">
        <v>68.55408394</v>
      </c>
      <c r="D205" s="94">
        <v>101</v>
      </c>
      <c r="F205" s="99">
        <f>IF($C$214=0,"",IF(C205="","",C205/$C$214))</f>
        <v>0.012114710513499204</v>
      </c>
      <c r="G205" s="99">
        <f>IF($D$214=0,"",IF(D205="","",D205/$D$214))</f>
        <v>0.003049148653544258</v>
      </c>
    </row>
    <row r="206">
      <c r="A206" s="22" t="s">
        <v>610</v>
      </c>
      <c r="B206" s="39" t="s">
        <v>3042</v>
      </c>
      <c r="C206" s="93">
        <v>57.3680901</v>
      </c>
      <c r="D206" s="94">
        <v>79</v>
      </c>
      <c r="E206" s="85"/>
      <c r="F206" s="99">
        <f>IF($C$214=0,"",IF(C206="","",C206/$C$214))</f>
        <v>0.010137948964238462</v>
      </c>
      <c r="G206" s="99">
        <f>IF($D$214=0,"",IF(D206="","",D206/$D$214))</f>
        <v>0.0023849776597029346</v>
      </c>
    </row>
    <row r="207">
      <c r="A207" s="22" t="s">
        <v>611</v>
      </c>
      <c r="B207" s="39" t="s">
        <v>3043</v>
      </c>
      <c r="C207" s="93">
        <v>39.52823795</v>
      </c>
      <c r="D207" s="94">
        <v>51</v>
      </c>
      <c r="E207" s="85"/>
      <c r="F207" s="99">
        <f>IF($C$214=0,"",IF(C207="","",C207/$C$214))</f>
        <v>0.006985333802900543</v>
      </c>
      <c r="G207" s="99">
        <f>IF($D$214=0,"",IF(D207="","",D207/$D$214))</f>
        <v>0.0015396691220867045</v>
      </c>
    </row>
    <row r="208">
      <c r="A208" s="22" t="s">
        <v>612</v>
      </c>
      <c r="B208" s="39" t="s">
        <v>3044</v>
      </c>
      <c r="C208" s="93">
        <v>26.31958497</v>
      </c>
      <c r="D208" s="94">
        <v>32</v>
      </c>
      <c r="E208" s="85"/>
      <c r="F208" s="99">
        <f>IF($C$214=0,"",IF(C208="","",C208/$C$214))</f>
        <v>0.0046511328635951525</v>
      </c>
      <c r="G208" s="99">
        <f>IF($D$214=0,"",IF(D208="","",D208/$D$214))</f>
        <v>0.0009660669001328342</v>
      </c>
    </row>
    <row r="209">
      <c r="A209" s="22" t="s">
        <v>613</v>
      </c>
      <c r="B209" s="39" t="s">
        <v>3045</v>
      </c>
      <c r="C209" s="93">
        <v>20.96036113</v>
      </c>
      <c r="D209" s="94">
        <v>24</v>
      </c>
      <c r="E209" s="85"/>
      <c r="F209" s="99">
        <f>IF($C$214=0,"",IF(C209="","",C209/$C$214))</f>
        <v>0.0037040638975001823</v>
      </c>
      <c r="G209" s="99">
        <f>IF($D$214=0,"",IF(D209="","",D209/$D$214))</f>
        <v>0.0007245501750996257</v>
      </c>
    </row>
    <row r="210">
      <c r="A210" s="22" t="s">
        <v>614</v>
      </c>
      <c r="B210" s="39" t="s">
        <v>3046</v>
      </c>
      <c r="C210" s="93">
        <v>16.71180598</v>
      </c>
      <c r="D210" s="94">
        <v>18</v>
      </c>
      <c r="E210" s="85"/>
      <c r="F210" s="99">
        <f>IF($C$214=0,"",IF(C210="","",C210/$C$214))</f>
        <v>0.0029532695934302187</v>
      </c>
      <c r="G210" s="99">
        <f>IF($D$214=0,"",IF(D210="","",D210/$D$214))</f>
        <v>0.0005434126313247192</v>
      </c>
    </row>
    <row r="211">
      <c r="A211" s="22" t="s">
        <v>615</v>
      </c>
      <c r="B211" s="39" t="s">
        <v>3047</v>
      </c>
      <c r="C211" s="93">
        <v>18.6716509</v>
      </c>
      <c r="D211" s="94">
        <v>19</v>
      </c>
      <c r="E211" s="85"/>
      <c r="F211" s="99">
        <f>IF($C$214=0,"",IF(C211="","",C211/$C$214))</f>
        <v>0.0032996086077175706</v>
      </c>
      <c r="G211" s="99">
        <f>IF($D$214=0,"",IF(D211="","",D211/$D$214))</f>
        <v>0.0005736022219538703</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5658.747178779998</v>
      </c>
      <c r="D214" s="46">
        <f>SUM(D190:D213)</f>
        <v>33124</v>
      </c>
      <c r="E214" s="85"/>
      <c r="F214" s="108">
        <f>SUM(F190:F213)</f>
        <v>1.0000000000000007</v>
      </c>
      <c r="G214" s="108">
        <f>SUM(G190:G213)</f>
        <v>0.9999999999999998</v>
      </c>
    </row>
    <row r="215" ht="15" customHeight="1">
      <c r="A215" s="41"/>
      <c r="B215" s="41" t="s">
        <v>619</v>
      </c>
      <c r="C215" s="41" t="s">
        <v>588</v>
      </c>
      <c r="D215" s="41" t="s">
        <v>589</v>
      </c>
      <c r="E215" s="43"/>
      <c r="F215" s="41" t="s">
        <v>422</v>
      </c>
      <c r="G215" s="41" t="s">
        <v>590</v>
      </c>
    </row>
    <row r="216">
      <c r="A216" s="22" t="s">
        <v>620</v>
      </c>
      <c r="B216" s="22" t="s">
        <v>621</v>
      </c>
      <c r="C216" s="90">
        <v>0.40944293</v>
      </c>
      <c r="F216" s="107"/>
      <c r="G216" s="107"/>
    </row>
    <row r="217">
      <c r="F217" s="107"/>
      <c r="G217" s="107"/>
    </row>
    <row r="218">
      <c r="B218" s="39" t="s">
        <v>622</v>
      </c>
      <c r="F218" s="107"/>
      <c r="G218" s="107"/>
    </row>
    <row r="219">
      <c r="A219" s="22" t="s">
        <v>623</v>
      </c>
      <c r="B219" s="22" t="s">
        <v>3049</v>
      </c>
      <c r="C219" s="93">
        <v>2774.74738163</v>
      </c>
      <c r="D219" s="94">
        <v>22409</v>
      </c>
      <c r="F219" s="99">
        <f>IF($C$227=0,"",IF(C219="","",C219/$C$227))</f>
        <v>0.49034658979555656</v>
      </c>
      <c r="G219" s="99">
        <f>IF($D$227=0,"",IF(D219="","",D219/$D$227))</f>
        <v>0.6765185364086463</v>
      </c>
    </row>
    <row r="220">
      <c r="A220" s="22" t="s">
        <v>625</v>
      </c>
      <c r="B220" s="22" t="s">
        <v>3050</v>
      </c>
      <c r="C220" s="93">
        <v>1405.30475337</v>
      </c>
      <c r="D220" s="94">
        <v>6101</v>
      </c>
      <c r="F220" s="99">
        <f>IF($C$227=0,"",IF(C220="","",C220/$C$227))</f>
        <v>0.2483420285394297</v>
      </c>
      <c r="G220" s="99">
        <f>IF($D$227=0,"",IF(D220="","",D220/$D$227))</f>
        <v>0.18418669242845068</v>
      </c>
    </row>
    <row r="221">
      <c r="A221" s="22" t="s">
        <v>627</v>
      </c>
      <c r="B221" s="22" t="s">
        <v>3051</v>
      </c>
      <c r="C221" s="93">
        <v>867.29638136</v>
      </c>
      <c r="D221" s="94">
        <v>2993</v>
      </c>
      <c r="F221" s="99">
        <f>IF($C$227=0,"",IF(C221="","",C221/$C$227))</f>
        <v>0.153266501216438</v>
      </c>
      <c r="G221" s="99">
        <f>IF($D$227=0,"",IF(D221="","",D221/$D$227))</f>
        <v>0.09035744475304915</v>
      </c>
    </row>
    <row r="222">
      <c r="A222" s="22" t="s">
        <v>629</v>
      </c>
      <c r="B222" s="22" t="s">
        <v>3052</v>
      </c>
      <c r="C222" s="93">
        <v>345.28348463</v>
      </c>
      <c r="D222" s="94">
        <v>995</v>
      </c>
      <c r="F222" s="99">
        <f>IF($C$227=0,"",IF(C222="","",C222/$C$227))</f>
        <v>0.06101765527267141</v>
      </c>
      <c r="G222" s="99">
        <f>IF($D$227=0,"",IF(D222="","",D222/$D$227))</f>
        <v>0.030038642676005315</v>
      </c>
    </row>
    <row r="223">
      <c r="A223" s="22" t="s">
        <v>631</v>
      </c>
      <c r="B223" s="22" t="s">
        <v>3053</v>
      </c>
      <c r="C223" s="93">
        <v>142.75660081</v>
      </c>
      <c r="D223" s="94">
        <v>361</v>
      </c>
      <c r="F223" s="99">
        <f>IF($C$227=0,"",IF(C223="","",C223/$C$227))</f>
        <v>0.025227598318109994</v>
      </c>
      <c r="G223" s="99">
        <f>IF($D$227=0,"",IF(D223="","",D223/$D$227))</f>
        <v>0.010898442217123536</v>
      </c>
    </row>
    <row r="224">
      <c r="A224" s="22" t="s">
        <v>633</v>
      </c>
      <c r="B224" s="22" t="s">
        <v>3054</v>
      </c>
      <c r="C224" s="93">
        <v>68.60002608</v>
      </c>
      <c r="D224" s="94">
        <v>154</v>
      </c>
      <c r="F224" s="99">
        <f>IF($C$227=0,"",IF(C224="","",C224/$C$227))</f>
        <v>0.012122829296429152</v>
      </c>
      <c r="G224" s="99">
        <f>IF($D$227=0,"",IF(D224="","",D224/$D$227))</f>
        <v>0.004649196956889264</v>
      </c>
    </row>
    <row r="225">
      <c r="A225" s="22" t="s">
        <v>635</v>
      </c>
      <c r="B225" s="22" t="s">
        <v>3055</v>
      </c>
      <c r="C225" s="93">
        <v>32.33567903</v>
      </c>
      <c r="D225" s="94">
        <v>69</v>
      </c>
      <c r="F225" s="99">
        <f>IF($C$227=0,"",IF(C225="","",C225/$C$227))</f>
        <v>0.005714282332891116</v>
      </c>
      <c r="G225" s="99">
        <f>IF($D$227=0,"",IF(D225="","",D225/$D$227))</f>
        <v>0.0020830817534114236</v>
      </c>
    </row>
    <row r="226">
      <c r="A226" s="22" t="s">
        <v>637</v>
      </c>
      <c r="B226" s="22" t="s">
        <v>638</v>
      </c>
      <c r="C226" s="93">
        <v>22.42287187</v>
      </c>
      <c r="D226" s="94">
        <v>42</v>
      </c>
      <c r="F226" s="99">
        <f>IF($C$227=0,"",IF(C226="","",C226/$C$227))</f>
        <v>0.003962515228473994</v>
      </c>
      <c r="G226" s="99">
        <f>IF($D$227=0,"",IF(D226="","",D226/$D$227))</f>
        <v>0.001267962806424345</v>
      </c>
    </row>
    <row r="227">
      <c r="A227" s="22" t="s">
        <v>639</v>
      </c>
      <c r="B227" s="48" t="s">
        <v>88</v>
      </c>
      <c r="C227" s="93">
        <f>SUM(C219:C226)</f>
        <v>5658.7471787800005</v>
      </c>
      <c r="D227" s="94">
        <f>SUM(D219:D226)</f>
        <v>33124</v>
      </c>
      <c r="F227" s="90">
        <f>SUM(F219:F226)</f>
        <v>0.9999999999999999</v>
      </c>
      <c r="G227" s="90">
        <f>SUM(G219:G226)</f>
        <v>1</v>
      </c>
    </row>
    <row r="228" outlineLevel="1">
      <c r="A228" s="22" t="s">
        <v>640</v>
      </c>
      <c r="B228" s="50" t="s">
        <v>3056</v>
      </c>
      <c r="C228" s="93">
        <v>22.0289431</v>
      </c>
      <c r="D228" s="94">
        <v>41</v>
      </c>
      <c r="F228" s="99">
        <f>IF($C$227=0,"",IF(C228="","",C228/$C$227))</f>
        <v>0.0038929010970144345</v>
      </c>
      <c r="G228" s="99">
        <f>IF($D$227=0,"",IF(D228="","",D228/$D$227))</f>
        <v>0.0012377732157951937</v>
      </c>
    </row>
    <row r="229" outlineLevel="1">
      <c r="A229" s="22" t="s">
        <v>642</v>
      </c>
      <c r="B229" s="50" t="s">
        <v>3057</v>
      </c>
      <c r="C229" s="93">
        <v>0.39392877</v>
      </c>
      <c r="D229" s="94">
        <v>1</v>
      </c>
      <c r="F229" s="99">
        <f>IF($C$227=0,"",IF(C229="","",C229/$C$227))</f>
        <v>6.961413145955907E-05</v>
      </c>
      <c r="G229" s="99">
        <f>IF($D$227=0,"",IF(D229="","",D229/$D$227))</f>
        <v>3.0189590629151068E-05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0.4094704</v>
      </c>
      <c r="F238" s="107"/>
      <c r="G238" s="107"/>
    </row>
    <row r="239">
      <c r="F239" s="107"/>
      <c r="G239" s="107"/>
    </row>
    <row r="240">
      <c r="B240" s="39" t="s">
        <v>622</v>
      </c>
      <c r="F240" s="107"/>
      <c r="G240" s="107"/>
    </row>
    <row r="241">
      <c r="A241" s="22" t="s">
        <v>657</v>
      </c>
      <c r="B241" s="22" t="s">
        <v>3062</v>
      </c>
      <c r="C241" s="93">
        <v>2773.89903231</v>
      </c>
      <c r="D241" s="94">
        <v>22405</v>
      </c>
      <c r="F241" s="99">
        <f>IF($C$249=0,"",IF(C241="","",C241/$C$249))</f>
        <v>0.4901966715728126</v>
      </c>
      <c r="G241" s="99">
        <f>IF($D$249=0,"",IF(D241="","",D241/$D$249))</f>
        <v>0.6763977780461297</v>
      </c>
    </row>
    <row r="242">
      <c r="A242" s="22" t="s">
        <v>658</v>
      </c>
      <c r="B242" s="22" t="s">
        <v>3063</v>
      </c>
      <c r="C242" s="93">
        <v>1405.16167822</v>
      </c>
      <c r="D242" s="94">
        <v>6101</v>
      </c>
      <c r="F242" s="99">
        <f>IF($C$249=0,"",IF(C242="","",C242/$C$249))</f>
        <v>0.24831674464787562</v>
      </c>
      <c r="G242" s="99">
        <f>IF($D$249=0,"",IF(D242="","",D242/$D$249))</f>
        <v>0.18418669242845068</v>
      </c>
    </row>
    <row r="243">
      <c r="A243" s="22" t="s">
        <v>659</v>
      </c>
      <c r="B243" s="22" t="s">
        <v>3064</v>
      </c>
      <c r="C243" s="93">
        <v>868.28780583</v>
      </c>
      <c r="D243" s="94">
        <v>2997</v>
      </c>
      <c r="F243" s="99">
        <f>IF($C$249=0,"",IF(C243="","",C243/$C$249))</f>
        <v>0.15344170333073595</v>
      </c>
      <c r="G243" s="99">
        <f>IF($D$249=0,"",IF(D243="","",D243/$D$249))</f>
        <v>0.09047820311556576</v>
      </c>
    </row>
    <row r="244">
      <c r="A244" s="22" t="s">
        <v>660</v>
      </c>
      <c r="B244" s="22" t="s">
        <v>3065</v>
      </c>
      <c r="C244" s="93">
        <v>345.28348463</v>
      </c>
      <c r="D244" s="94">
        <v>995</v>
      </c>
      <c r="F244" s="99">
        <f>IF($C$249=0,"",IF(C244="","",C244/$C$249))</f>
        <v>0.0610176552726714</v>
      </c>
      <c r="G244" s="99">
        <f>IF($D$249=0,"",IF(D244="","",D244/$D$249))</f>
        <v>0.030038642676005315</v>
      </c>
    </row>
    <row r="245">
      <c r="A245" s="22" t="s">
        <v>661</v>
      </c>
      <c r="B245" s="22" t="s">
        <v>3066</v>
      </c>
      <c r="C245" s="93">
        <v>142.75660081</v>
      </c>
      <c r="D245" s="94">
        <v>361</v>
      </c>
      <c r="F245" s="99">
        <f>IF($C$249=0,"",IF(C245="","",C245/$C$249))</f>
        <v>0.02522759831810999</v>
      </c>
      <c r="G245" s="99">
        <f>IF($D$249=0,"",IF(D245="","",D245/$D$249))</f>
        <v>0.010898442217123536</v>
      </c>
    </row>
    <row r="246">
      <c r="A246" s="22" t="s">
        <v>662</v>
      </c>
      <c r="B246" s="22" t="s">
        <v>3067</v>
      </c>
      <c r="C246" s="93">
        <v>69.58569641</v>
      </c>
      <c r="D246" s="94">
        <v>155</v>
      </c>
      <c r="F246" s="99">
        <f>IF($C$249=0,"",IF(C246="","",C246/$C$249))</f>
        <v>0.012297014553140424</v>
      </c>
      <c r="G246" s="99">
        <f>IF($D$249=0,"",IF(D246="","",D246/$D$249))</f>
        <v>0.004679386547518416</v>
      </c>
    </row>
    <row r="247">
      <c r="A247" s="22" t="s">
        <v>663</v>
      </c>
      <c r="B247" s="22" t="s">
        <v>3068</v>
      </c>
      <c r="C247" s="93">
        <v>31.3500087</v>
      </c>
      <c r="D247" s="94">
        <v>68</v>
      </c>
      <c r="F247" s="99">
        <f>IF($C$249=0,"",IF(C247="","",C247/$C$249))</f>
        <v>0.005540097076179839</v>
      </c>
      <c r="G247" s="99">
        <f>IF($D$249=0,"",IF(D247="","",D247/$D$249))</f>
        <v>0.0020528921627822726</v>
      </c>
    </row>
    <row r="248">
      <c r="A248" s="22" t="s">
        <v>664</v>
      </c>
      <c r="B248" s="22" t="s">
        <v>638</v>
      </c>
      <c r="C248" s="93">
        <v>22.42287187</v>
      </c>
      <c r="D248" s="94">
        <v>42</v>
      </c>
      <c r="F248" s="99">
        <f>IF($C$249=0,"",IF(C248="","",C248/$C$249))</f>
        <v>0.003962515228473993</v>
      </c>
      <c r="G248" s="99">
        <f>IF($D$249=0,"",IF(D248="","",D248/$D$249))</f>
        <v>0.001267962806424345</v>
      </c>
    </row>
    <row r="249">
      <c r="A249" s="22" t="s">
        <v>665</v>
      </c>
      <c r="B249" s="48" t="s">
        <v>88</v>
      </c>
      <c r="C249" s="93">
        <f>SUM(C241:C248)</f>
        <v>5658.747178780001</v>
      </c>
      <c r="D249" s="94">
        <f>SUM(D241:D248)</f>
        <v>33124</v>
      </c>
      <c r="F249" s="90">
        <f>SUM(F241:F248)</f>
        <v>0.9999999999999999</v>
      </c>
      <c r="G249" s="90">
        <f>SUM(G241:G248)</f>
        <v>1</v>
      </c>
    </row>
    <row r="250" outlineLevel="1">
      <c r="A250" s="22" t="s">
        <v>666</v>
      </c>
      <c r="B250" s="50" t="s">
        <v>3056</v>
      </c>
      <c r="C250" s="93">
        <v>22.42287187</v>
      </c>
      <c r="D250" s="94">
        <v>42</v>
      </c>
      <c r="F250" s="99">
        <f>IF($C$249=0,"",IF(C250="","",C250/$C$249))</f>
        <v>0.003962515228473993</v>
      </c>
      <c r="G250" s="99">
        <f>IF($D$249=0,"",IF(D250="","",D250/$D$249))</f>
        <v>0.001267962806424345</v>
      </c>
    </row>
    <row r="251" outlineLevel="1">
      <c r="A251" s="22" t="s">
        <v>667</v>
      </c>
      <c r="B251" s="50" t="s">
        <v>3057</v>
      </c>
      <c r="C251" s="93">
        <v>0</v>
      </c>
      <c r="D251" s="94">
        <v>0</v>
      </c>
      <c r="F251" s="99">
        <f>IF($C$249=0,"",IF(C251="","",C251/$C$249))</f>
        <v>0</v>
      </c>
      <c r="G251" s="99">
        <f>IF($D$249=0,"",IF(D251="","",D251/$D$249))</f>
        <v>0</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0.85252707</v>
      </c>
      <c r="E277" s="20"/>
      <c r="F277" s="20"/>
    </row>
    <row r="278">
      <c r="A278" s="22" t="s">
        <v>698</v>
      </c>
      <c r="B278" s="22" t="s">
        <v>3071</v>
      </c>
      <c r="C278" s="90">
        <v>0.14747293</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5658.74717878</v>
      </c>
      <c r="D287" s="94">
        <v>33124</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5658.74717878</v>
      </c>
      <c r="D305" s="94">
        <f>SUM(D287:D304)</f>
        <v>33124</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5658.74717878</v>
      </c>
      <c r="D310" s="94">
        <v>33124</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5658.74717878</v>
      </c>
      <c r="D328" s="94">
        <f>SUM(D310:D327)</f>
        <v>33124</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642.98636654</v>
      </c>
      <c r="D333" s="94">
        <v>3371</v>
      </c>
      <c r="E333" s="28"/>
      <c r="F333" s="99">
        <f>IF($C$346=0,"",IF(C333="","",C333/$C$346))</f>
        <v>0.11362698247964932</v>
      </c>
      <c r="G333" s="99">
        <f>IF($D$346=0,"",IF(D333="","",D333/$D$346))</f>
        <v>0.10176911001086825</v>
      </c>
    </row>
    <row r="334" customFormat="1">
      <c r="A334" s="22" t="s">
        <v>1119</v>
      </c>
      <c r="B334" s="39" t="s">
        <v>1027</v>
      </c>
      <c r="C334" s="93">
        <v>1185.34716513</v>
      </c>
      <c r="D334" s="94">
        <v>6714</v>
      </c>
      <c r="E334" s="28"/>
      <c r="F334" s="99">
        <f>IF($C$346=0,"",IF(C334="","",C334/$C$346))</f>
        <v>0.20947166001248277</v>
      </c>
      <c r="G334" s="99">
        <f>IF($D$346=0,"",IF(D334="","",D334/$D$346))</f>
        <v>0.20269291148412028</v>
      </c>
    </row>
    <row r="335" customFormat="1">
      <c r="A335" s="22" t="s">
        <v>1120</v>
      </c>
      <c r="B335" s="39" t="s">
        <v>1190</v>
      </c>
      <c r="C335" s="93">
        <v>647.69850309</v>
      </c>
      <c r="D335" s="94">
        <v>4107</v>
      </c>
      <c r="E335" s="28"/>
      <c r="F335" s="99">
        <f>IF($C$346=0,"",IF(C335="","",C335/$C$346))</f>
        <v>0.11445969975807278</v>
      </c>
      <c r="G335" s="99">
        <f>IF($D$346=0,"",IF(D335="","",D335/$D$346))</f>
        <v>0.12398864871392344</v>
      </c>
    </row>
    <row r="336" customFormat="1">
      <c r="A336" s="22" t="s">
        <v>1121</v>
      </c>
      <c r="B336" s="39" t="s">
        <v>1028</v>
      </c>
      <c r="C336" s="93">
        <v>700.89778154</v>
      </c>
      <c r="D336" s="94">
        <v>4852</v>
      </c>
      <c r="E336" s="28"/>
      <c r="F336" s="99">
        <f>IF($C$346=0,"",IF(C336="","",C336/$C$346))</f>
        <v>0.1238609464950704</v>
      </c>
      <c r="G336" s="99">
        <f>IF($D$346=0,"",IF(D336="","",D336/$D$346))</f>
        <v>0.14647989373264098</v>
      </c>
    </row>
    <row r="337" customFormat="1">
      <c r="A337" s="22" t="s">
        <v>1122</v>
      </c>
      <c r="B337" s="39" t="s">
        <v>1029</v>
      </c>
      <c r="C337" s="93">
        <v>803.9468568</v>
      </c>
      <c r="D337" s="94">
        <v>5098</v>
      </c>
      <c r="E337" s="28"/>
      <c r="F337" s="99">
        <f>IF($C$346=0,"",IF(C337="","",C337/$C$346))</f>
        <v>0.14207152774288237</v>
      </c>
      <c r="G337" s="99">
        <f>IF($D$346=0,"",IF(D337="","",D337/$D$346))</f>
        <v>0.15390653302741214</v>
      </c>
    </row>
    <row r="338" customFormat="1">
      <c r="A338" s="22" t="s">
        <v>1123</v>
      </c>
      <c r="B338" s="39" t="s">
        <v>1030</v>
      </c>
      <c r="C338" s="93">
        <v>581.76580112</v>
      </c>
      <c r="D338" s="94">
        <v>3739</v>
      </c>
      <c r="E338" s="28"/>
      <c r="F338" s="99">
        <f>IF($C$346=0,"",IF(C338="","",C338/$C$346))</f>
        <v>0.10280823347287732</v>
      </c>
      <c r="G338" s="99">
        <f>IF($D$346=0,"",IF(D338="","",D338/$D$346))</f>
        <v>0.11287887936239585</v>
      </c>
    </row>
    <row r="339" customFormat="1">
      <c r="A339" s="22" t="s">
        <v>1124</v>
      </c>
      <c r="B339" s="39" t="s">
        <v>1031</v>
      </c>
      <c r="C339" s="93">
        <v>592.19464919</v>
      </c>
      <c r="D339" s="94">
        <v>3254</v>
      </c>
      <c r="E339" s="28"/>
      <c r="F339" s="99">
        <f>IF($C$346=0,"",IF(C339="","",C339/$C$346))</f>
        <v>0.1046511940683087</v>
      </c>
      <c r="G339" s="99">
        <f>IF($D$346=0,"",IF(D339="","",D339/$D$346))</f>
        <v>0.09823692790725758</v>
      </c>
    </row>
    <row r="340" customFormat="1">
      <c r="A340" s="22" t="s">
        <v>1125</v>
      </c>
      <c r="B340" s="39" t="s">
        <v>1032</v>
      </c>
      <c r="C340" s="93">
        <v>267.4186104</v>
      </c>
      <c r="D340" s="94">
        <v>1172</v>
      </c>
      <c r="E340" s="28"/>
      <c r="F340" s="99">
        <f>IF($C$346=0,"",IF(C340="","",C340/$C$346))</f>
        <v>0.047257564607728994</v>
      </c>
      <c r="G340" s="99">
        <f>IF($D$346=0,"",IF(D340="","",D340/$D$346))</f>
        <v>0.03538220021736505</v>
      </c>
    </row>
    <row r="341" customFormat="1">
      <c r="A341" s="22" t="s">
        <v>1126</v>
      </c>
      <c r="B341" s="39" t="s">
        <v>1438</v>
      </c>
      <c r="C341" s="93">
        <v>115.09671354</v>
      </c>
      <c r="D341" s="94">
        <v>403</v>
      </c>
      <c r="E341" s="28"/>
      <c r="F341" s="99">
        <f>IF($C$346=0,"",IF(C341="","",C341/$C$346))</f>
        <v>0.020339610500996856</v>
      </c>
      <c r="G341" s="99">
        <f>IF($D$346=0,"",IF(D341="","",D341/$D$346))</f>
        <v>0.01216640502354788</v>
      </c>
    </row>
    <row r="342" customFormat="1">
      <c r="A342" s="22" t="s">
        <v>1127</v>
      </c>
      <c r="B342" s="22" t="s">
        <v>1441</v>
      </c>
      <c r="C342" s="93">
        <v>33.22517041</v>
      </c>
      <c r="D342" s="94">
        <v>126</v>
      </c>
      <c r="F342" s="99">
        <f>IF($C$346=0,"",IF(C342="","",C342/$C$346))</f>
        <v>0.0058714710801345965</v>
      </c>
      <c r="G342" s="99">
        <f>IF($D$346=0,"",IF(D342="","",D342/$D$346))</f>
        <v>0.0038038884192730348</v>
      </c>
    </row>
    <row r="343" customFormat="1">
      <c r="A343" s="22" t="s">
        <v>1128</v>
      </c>
      <c r="B343" s="22" t="s">
        <v>1439</v>
      </c>
      <c r="C343" s="93">
        <v>69.71258246</v>
      </c>
      <c r="D343" s="94">
        <v>238</v>
      </c>
      <c r="F343" s="99">
        <f>IF($C$346=0,"",IF(C343="","",C343/$C$346))</f>
        <v>0.012319437546426969</v>
      </c>
      <c r="G343" s="99">
        <f>IF($D$346=0,"",IF(D343="","",D343/$D$346))</f>
        <v>0.007185122569737954</v>
      </c>
    </row>
    <row r="344" customFormat="1">
      <c r="A344" s="22" t="s">
        <v>1435</v>
      </c>
      <c r="B344" s="39" t="s">
        <v>1440</v>
      </c>
      <c r="C344" s="93">
        <v>18.45697856</v>
      </c>
      <c r="D344" s="94">
        <v>50</v>
      </c>
      <c r="E344" s="28"/>
      <c r="F344" s="99">
        <f>IF($C$346=0,"",IF(C344="","",C344/$C$346))</f>
        <v>0.0032616722353691094</v>
      </c>
      <c r="G344" s="99">
        <f>IF($D$346=0,"",IF(D344="","",D344/$D$346))</f>
        <v>0.0015094795314575535</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5658.747178779999</v>
      </c>
      <c r="D346" s="94">
        <f>SUM(D333:D345)</f>
        <v>33124</v>
      </c>
      <c r="E346" s="28"/>
      <c r="F346" s="107">
        <f>SUM(F333:F345)</f>
        <v>1.0000000000000002</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4823.51127261</v>
      </c>
      <c r="D358" s="94">
        <v>26835</v>
      </c>
      <c r="E358" s="28"/>
      <c r="F358" s="99">
        <f>IF($C$365=0,"",IF(C358="","",C358/$C$365))</f>
        <v>0.8523991477650583</v>
      </c>
      <c r="G358" s="99">
        <f>IF($D$365=0,"",IF(D358="","",D358/$D$365))</f>
        <v>0.810137664533269</v>
      </c>
    </row>
    <row r="359" customFormat="1">
      <c r="A359" s="22" t="s">
        <v>1246</v>
      </c>
      <c r="B359" s="111" t="s">
        <v>1072</v>
      </c>
      <c r="C359" s="93">
        <v>835.23590617</v>
      </c>
      <c r="D359" s="94">
        <v>6289</v>
      </c>
      <c r="E359" s="28"/>
      <c r="F359" s="99">
        <f>IF($C$365=0,"",IF(C359="","",C359/$C$365))</f>
        <v>0.1476008522349417</v>
      </c>
      <c r="G359" s="99">
        <f>IF($D$365=0,"",IF(D359="","",D359/$D$365))</f>
        <v>0.18986233546673106</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5658.74717878</v>
      </c>
      <c r="D365" s="22">
        <f>SUM(D358:D364)</f>
        <v>33124</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5658.74717878</v>
      </c>
      <c r="D371" s="94">
        <v>33124</v>
      </c>
      <c r="E371" s="28"/>
      <c r="F371" s="99">
        <f>IF($C$372=0,"",IF(C371="","",C371/$C$372))</f>
        <v>1</v>
      </c>
      <c r="G371" s="99">
        <f>IF($D$372=0,"",IF(D371="","",D371/$D$372))</f>
        <v>1</v>
      </c>
    </row>
    <row r="372" customFormat="1">
      <c r="A372" s="22" t="s">
        <v>1257</v>
      </c>
      <c r="B372" s="39" t="s">
        <v>88</v>
      </c>
      <c r="C372" s="93">
        <f>SUM(C368:C371)</f>
        <v>5658.74717878</v>
      </c>
      <c r="D372" s="94">
        <f>SUM(D368:D371)</f>
        <v>33124</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5"/>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6"/>
      <c r="F39" s="99"/>
      <c r="G39" s="46"/>
    </row>
    <row r="40">
      <c r="A40" s="22" t="s">
        <v>2309</v>
      </c>
      <c r="B40" s="39" t="s">
        <v>2310</v>
      </c>
      <c r="C40" s="93"/>
      <c r="D40" s="22"/>
      <c r="E40" s="156"/>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7" t="s">
        <v>1772</v>
      </c>
      <c r="C103" s="158"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6"/>
      <c r="E138" s="156"/>
      <c r="F138" s="57"/>
      <c r="G138" s="46"/>
    </row>
    <row r="139">
      <c r="A139" s="22" t="s">
        <v>2405</v>
      </c>
      <c r="B139" s="22" t="s">
        <v>562</v>
      </c>
      <c r="C139" s="92"/>
      <c r="D139" s="156"/>
      <c r="E139" s="156"/>
      <c r="F139" s="57"/>
      <c r="G139" s="46"/>
    </row>
    <row r="140">
      <c r="A140" s="22" t="s">
        <v>2406</v>
      </c>
      <c r="B140" s="22" t="s">
        <v>86</v>
      </c>
      <c r="C140" s="92"/>
      <c r="D140" s="156"/>
      <c r="E140" s="156"/>
      <c r="F140" s="57"/>
      <c r="G140" s="46"/>
    </row>
    <row r="141">
      <c r="A141" s="22" t="s">
        <v>2407</v>
      </c>
      <c r="B141" s="22"/>
      <c r="C141" s="92"/>
      <c r="D141" s="156"/>
      <c r="E141" s="156"/>
      <c r="F141" s="57"/>
      <c r="G141" s="46"/>
    </row>
    <row r="142">
      <c r="A142" s="22" t="s">
        <v>2408</v>
      </c>
      <c r="B142" s="22"/>
      <c r="C142" s="92"/>
      <c r="D142" s="156"/>
      <c r="E142" s="156"/>
      <c r="F142" s="57"/>
      <c r="G142" s="46"/>
    </row>
    <row r="143">
      <c r="A143" s="22" t="s">
        <v>2409</v>
      </c>
      <c r="B143" s="22"/>
      <c r="C143" s="92"/>
      <c r="D143" s="156"/>
      <c r="E143" s="156"/>
      <c r="F143" s="57"/>
      <c r="G143" s="46"/>
    </row>
    <row r="144">
      <c r="A144" s="22" t="s">
        <v>2410</v>
      </c>
      <c r="B144" s="22"/>
      <c r="C144" s="92"/>
      <c r="D144" s="156"/>
      <c r="E144" s="156"/>
      <c r="F144" s="57"/>
      <c r="G144" s="46"/>
    </row>
    <row r="145">
      <c r="A145" s="22" t="s">
        <v>2411</v>
      </c>
      <c r="B145" s="22"/>
      <c r="C145" s="92"/>
      <c r="D145" s="156"/>
      <c r="E145" s="156"/>
      <c r="F145" s="57"/>
      <c r="G145" s="46"/>
    </row>
    <row r="146">
      <c r="A146" s="22" t="s">
        <v>2412</v>
      </c>
      <c r="B146" s="22"/>
      <c r="C146" s="92"/>
      <c r="D146" s="156"/>
      <c r="E146" s="156"/>
      <c r="F146" s="57"/>
      <c r="G146" s="46"/>
    </row>
    <row r="147">
      <c r="A147" s="41"/>
      <c r="B147" s="42" t="s">
        <v>2413</v>
      </c>
      <c r="C147" s="41" t="s">
        <v>58</v>
      </c>
      <c r="D147" s="41"/>
      <c r="E147" s="41"/>
      <c r="F147" s="41" t="s">
        <v>1632</v>
      </c>
      <c r="G147" s="44"/>
    </row>
    <row r="148">
      <c r="A148" s="22" t="s">
        <v>2414</v>
      </c>
      <c r="B148" s="39" t="s">
        <v>2415</v>
      </c>
      <c r="C148" s="93"/>
      <c r="D148" s="156"/>
      <c r="E148" s="156"/>
      <c r="F148" s="99"/>
      <c r="G148" s="46"/>
    </row>
    <row r="149">
      <c r="A149" s="22" t="s">
        <v>2416</v>
      </c>
      <c r="B149" s="39" t="s">
        <v>2417</v>
      </c>
      <c r="C149" s="93"/>
      <c r="D149" s="156"/>
      <c r="E149" s="156"/>
      <c r="F149" s="99"/>
      <c r="G149" s="46"/>
    </row>
    <row r="150">
      <c r="A150" s="22" t="s">
        <v>2418</v>
      </c>
      <c r="B150" s="39" t="s">
        <v>2419</v>
      </c>
      <c r="C150" s="93"/>
      <c r="D150" s="156"/>
      <c r="E150" s="156"/>
      <c r="F150" s="99"/>
      <c r="G150" s="46"/>
    </row>
    <row r="151">
      <c r="A151" s="22" t="s">
        <v>2420</v>
      </c>
      <c r="B151" s="39" t="s">
        <v>2421</v>
      </c>
      <c r="C151" s="93"/>
      <c r="D151" s="156"/>
      <c r="E151" s="156"/>
      <c r="F151" s="99"/>
      <c r="G151" s="46"/>
    </row>
    <row r="152">
      <c r="A152" s="22" t="s">
        <v>2422</v>
      </c>
      <c r="B152" s="48" t="s">
        <v>88</v>
      </c>
      <c r="C152" s="95">
        <f>SUM(C148:C151)</f>
        <v>0</v>
      </c>
      <c r="D152" s="156"/>
      <c r="E152" s="156"/>
      <c r="F152" s="92">
        <f>SUM(F148:F151)</f>
        <v>0</v>
      </c>
      <c r="G152" s="46"/>
    </row>
    <row r="153">
      <c r="A153" s="22" t="s">
        <v>2423</v>
      </c>
      <c r="B153" s="50" t="s">
        <v>2424</v>
      </c>
      <c r="C153" s="22"/>
      <c r="D153" s="156"/>
      <c r="E153" s="156"/>
      <c r="F153" s="99"/>
      <c r="G153" s="46"/>
    </row>
    <row r="154">
      <c r="A154" s="22" t="s">
        <v>2425</v>
      </c>
      <c r="B154" s="50" t="s">
        <v>2426</v>
      </c>
      <c r="C154" s="22"/>
      <c r="D154" s="156"/>
      <c r="E154" s="156"/>
      <c r="F154" s="99"/>
      <c r="G154" s="46"/>
    </row>
    <row r="155">
      <c r="A155" s="22" t="s">
        <v>2427</v>
      </c>
      <c r="B155" s="50" t="s">
        <v>2428</v>
      </c>
      <c r="C155" s="22"/>
      <c r="D155" s="156"/>
      <c r="E155" s="156"/>
      <c r="F155" s="99"/>
      <c r="G155" s="46"/>
    </row>
    <row r="156">
      <c r="A156" s="22" t="s">
        <v>2429</v>
      </c>
      <c r="B156" s="50" t="s">
        <v>2430</v>
      </c>
      <c r="C156" s="22"/>
      <c r="D156" s="156"/>
      <c r="E156" s="156"/>
      <c r="F156" s="99"/>
      <c r="G156" s="46"/>
    </row>
    <row r="157">
      <c r="A157" s="22" t="s">
        <v>2431</v>
      </c>
      <c r="B157" s="50" t="s">
        <v>2432</v>
      </c>
      <c r="C157" s="22"/>
      <c r="D157" s="156"/>
      <c r="E157" s="156"/>
      <c r="F157" s="99"/>
      <c r="G157" s="46"/>
    </row>
    <row r="158">
      <c r="A158" s="22" t="s">
        <v>2433</v>
      </c>
      <c r="B158" s="50" t="s">
        <v>2434</v>
      </c>
      <c r="C158" s="22"/>
      <c r="D158" s="156"/>
      <c r="E158" s="156"/>
      <c r="F158" s="99"/>
      <c r="G158" s="46"/>
    </row>
    <row r="159">
      <c r="A159" s="22" t="s">
        <v>2435</v>
      </c>
      <c r="B159" s="50" t="s">
        <v>2436</v>
      </c>
      <c r="C159" s="22"/>
      <c r="D159" s="156"/>
      <c r="E159" s="156"/>
      <c r="F159" s="99"/>
      <c r="G159" s="46"/>
    </row>
    <row r="160">
      <c r="A160" s="22" t="s">
        <v>2437</v>
      </c>
      <c r="B160" s="50"/>
      <c r="C160" s="22"/>
      <c r="D160" s="156"/>
      <c r="E160" s="156"/>
      <c r="F160" s="47"/>
      <c r="G160" s="46"/>
    </row>
    <row r="161">
      <c r="A161" s="22" t="s">
        <v>2438</v>
      </c>
      <c r="B161" s="50"/>
      <c r="C161" s="22"/>
      <c r="D161" s="156"/>
      <c r="E161" s="156"/>
      <c r="F161" s="47"/>
      <c r="G161" s="46"/>
    </row>
    <row r="162">
      <c r="A162" s="22" t="s">
        <v>2439</v>
      </c>
      <c r="B162" s="50"/>
      <c r="C162" s="22"/>
      <c r="D162" s="156"/>
      <c r="E162" s="156"/>
      <c r="F162" s="47"/>
      <c r="G162" s="46"/>
    </row>
    <row r="163">
      <c r="A163" s="22" t="s">
        <v>2440</v>
      </c>
      <c r="B163" s="50"/>
      <c r="C163" s="22"/>
      <c r="D163" s="156"/>
      <c r="E163" s="156"/>
      <c r="F163" s="47"/>
      <c r="G163" s="46"/>
    </row>
    <row r="164">
      <c r="A164" s="22" t="s">
        <v>2441</v>
      </c>
      <c r="B164" s="39"/>
      <c r="C164" s="22"/>
      <c r="D164" s="156"/>
      <c r="E164" s="156"/>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2459</v>
      </c>
      <c r="C5" s="26"/>
      <c r="D5" s="22"/>
      <c r="E5" s="28"/>
      <c r="F5" s="28"/>
      <c r="G5" s="20"/>
    </row>
    <row r="6" ht="15.75" thickBot="1">
      <c r="A6" s="22"/>
      <c r="B6" s="160"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1">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1">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7" t="s">
        <v>2661</v>
      </c>
      <c r="B213" s="162"/>
      <c r="C213" s="163"/>
      <c r="D213" s="93"/>
      <c r="E213" s="22"/>
      <c r="F213" s="22"/>
      <c r="G213" s="20"/>
    </row>
    <row r="214">
      <c r="A214" s="127" t="s">
        <v>2662</v>
      </c>
      <c r="B214" s="162"/>
      <c r="C214" s="163"/>
      <c r="D214" s="93"/>
      <c r="E214" s="22"/>
      <c r="F214" s="22"/>
      <c r="G214" s="20"/>
    </row>
    <row r="215">
      <c r="A215" s="127" t="s">
        <v>2663</v>
      </c>
      <c r="B215" s="162"/>
      <c r="C215" s="163"/>
      <c r="D215" s="93"/>
      <c r="E215" s="22"/>
      <c r="F215" s="22"/>
      <c r="G215" s="20"/>
    </row>
    <row r="216">
      <c r="A216" s="127" t="s">
        <v>2664</v>
      </c>
      <c r="B216" s="162"/>
      <c r="C216" s="163"/>
      <c r="D216" s="93"/>
      <c r="E216" s="22"/>
      <c r="F216" s="22"/>
      <c r="G216" s="20"/>
    </row>
    <row r="217">
      <c r="A217" s="127" t="s">
        <v>2665</v>
      </c>
      <c r="B217" s="162"/>
      <c r="C217" s="163"/>
      <c r="D217" s="93"/>
      <c r="E217" s="22"/>
      <c r="F217" s="22"/>
      <c r="G217" s="20"/>
    </row>
    <row r="218">
      <c r="A218" s="127" t="s">
        <v>2666</v>
      </c>
      <c r="B218" s="162"/>
      <c r="C218" s="163"/>
      <c r="D218" s="93"/>
      <c r="E218" s="22"/>
      <c r="F218" s="22"/>
      <c r="G218" s="20"/>
    </row>
    <row r="219">
      <c r="A219" s="127" t="s">
        <v>2667</v>
      </c>
      <c r="B219" s="162"/>
      <c r="C219" s="163"/>
      <c r="D219" s="93"/>
      <c r="E219" s="22"/>
      <c r="F219" s="22"/>
      <c r="G219" s="20"/>
    </row>
    <row r="220">
      <c r="A220" s="127" t="s">
        <v>2668</v>
      </c>
      <c r="B220" s="162"/>
      <c r="C220" s="163"/>
      <c r="D220" s="93"/>
      <c r="E220" s="22"/>
      <c r="F220" s="22"/>
      <c r="G220" s="20"/>
    </row>
    <row r="221">
      <c r="A221" s="127" t="s">
        <v>2669</v>
      </c>
      <c r="B221" s="162"/>
      <c r="C221" s="163"/>
      <c r="D221" s="93"/>
      <c r="E221" s="22"/>
      <c r="F221" s="22"/>
      <c r="G221" s="20"/>
    </row>
    <row r="222">
      <c r="A222" s="127" t="s">
        <v>2670</v>
      </c>
      <c r="B222" s="162"/>
      <c r="C222" s="163"/>
      <c r="D222" s="93"/>
      <c r="E222" s="22"/>
      <c r="F222" s="22"/>
      <c r="G222" s="20"/>
    </row>
    <row r="223">
      <c r="A223" s="127" t="s">
        <v>2671</v>
      </c>
      <c r="B223" s="162"/>
      <c r="C223" s="163"/>
      <c r="D223" s="93"/>
      <c r="E223" s="22"/>
      <c r="F223" s="22"/>
      <c r="G223" s="20"/>
    </row>
    <row r="224">
      <c r="A224" s="127" t="s">
        <v>2672</v>
      </c>
      <c r="B224" s="162"/>
      <c r="C224" s="163"/>
      <c r="D224" s="93"/>
      <c r="E224" s="22"/>
      <c r="F224" s="22"/>
      <c r="G224" s="20"/>
    </row>
    <row r="225">
      <c r="A225" s="127" t="s">
        <v>2673</v>
      </c>
      <c r="B225" s="162"/>
      <c r="C225" s="163"/>
      <c r="D225" s="93"/>
      <c r="E225" s="22"/>
      <c r="F225" s="22"/>
      <c r="G225" s="20"/>
    </row>
    <row r="226">
      <c r="A226" s="127" t="s">
        <v>2674</v>
      </c>
      <c r="B226" s="162"/>
      <c r="C226" s="163"/>
      <c r="D226" s="93"/>
      <c r="E226" s="22"/>
      <c r="F226" s="22"/>
      <c r="G226" s="20"/>
    </row>
    <row r="227">
      <c r="A227" s="127" t="s">
        <v>2675</v>
      </c>
      <c r="B227" s="162"/>
      <c r="C227" s="163"/>
      <c r="D227" s="93"/>
      <c r="E227" s="22"/>
      <c r="F227" s="22"/>
      <c r="G227" s="20"/>
    </row>
    <row r="228">
      <c r="A228" s="127" t="s">
        <v>2676</v>
      </c>
      <c r="B228" s="162"/>
      <c r="C228" s="163"/>
      <c r="D228" s="93"/>
      <c r="E228" s="22"/>
      <c r="F228" s="22"/>
      <c r="G228" s="20"/>
    </row>
    <row r="229">
      <c r="A229" s="127" t="s">
        <v>2677</v>
      </c>
      <c r="B229" s="162"/>
      <c r="C229" s="163"/>
      <c r="D229" s="93"/>
      <c r="E229" s="22"/>
      <c r="F229" s="22"/>
      <c r="G229" s="20"/>
    </row>
    <row r="230">
      <c r="A230" s="22" t="s">
        <v>2678</v>
      </c>
      <c r="B230" s="162"/>
      <c r="C230" s="163"/>
      <c r="D230" s="93"/>
      <c r="E230" s="22"/>
      <c r="F230" s="22"/>
      <c r="G230" s="20"/>
    </row>
    <row r="231">
      <c r="A231" s="22" t="s">
        <v>2679</v>
      </c>
      <c r="B231" s="162"/>
      <c r="C231" s="163"/>
      <c r="D231" s="93"/>
      <c r="E231" s="22"/>
      <c r="F231" s="22"/>
      <c r="G231" s="20"/>
    </row>
    <row r="232">
      <c r="A232" s="22" t="s">
        <v>2680</v>
      </c>
      <c r="B232" s="162"/>
      <c r="C232" s="163"/>
      <c r="D232" s="93"/>
      <c r="E232" s="22"/>
      <c r="F232" s="22"/>
      <c r="G232" s="20"/>
    </row>
    <row r="233">
      <c r="A233" s="22" t="s">
        <v>2681</v>
      </c>
      <c r="B233" s="162"/>
      <c r="C233" s="163"/>
      <c r="D233" s="93"/>
      <c r="E233" s="22"/>
      <c r="F233" s="22"/>
      <c r="G233" s="20"/>
    </row>
    <row r="234">
      <c r="A234" s="22" t="s">
        <v>2682</v>
      </c>
      <c r="B234" s="162"/>
      <c r="C234" s="163"/>
      <c r="D234" s="93"/>
      <c r="E234" s="22"/>
      <c r="F234" s="22"/>
      <c r="G234" s="20"/>
    </row>
    <row r="235">
      <c r="A235" s="41"/>
      <c r="B235" s="42" t="s">
        <v>2683</v>
      </c>
      <c r="C235" s="41" t="s">
        <v>1633</v>
      </c>
      <c r="D235" s="41" t="s">
        <v>2637</v>
      </c>
      <c r="E235" s="43"/>
      <c r="F235" s="41"/>
      <c r="G235" s="41"/>
    </row>
    <row r="236">
      <c r="A236" s="127" t="s">
        <v>2684</v>
      </c>
      <c r="B236" s="162"/>
      <c r="C236" s="163"/>
      <c r="D236" s="93"/>
      <c r="E236" s="22"/>
      <c r="F236" s="22"/>
      <c r="G236" s="20"/>
    </row>
    <row r="237">
      <c r="A237" s="127" t="s">
        <v>2685</v>
      </c>
      <c r="B237" s="162"/>
      <c r="C237" s="163"/>
      <c r="D237" s="93"/>
      <c r="E237" s="22"/>
      <c r="F237" s="22"/>
      <c r="G237" s="20"/>
    </row>
    <row r="238">
      <c r="A238" s="127" t="s">
        <v>2686</v>
      </c>
      <c r="B238" s="162"/>
      <c r="C238" s="163"/>
      <c r="D238" s="93"/>
      <c r="E238" s="22"/>
      <c r="F238" s="22"/>
      <c r="G238" s="20"/>
    </row>
    <row r="239">
      <c r="A239" s="127" t="s">
        <v>2687</v>
      </c>
      <c r="B239" s="162"/>
      <c r="C239" s="163"/>
      <c r="D239" s="93"/>
      <c r="E239" s="22"/>
      <c r="F239" s="22"/>
      <c r="G239" s="20"/>
    </row>
    <row r="240">
      <c r="A240" s="127" t="s">
        <v>2688</v>
      </c>
      <c r="B240" s="162"/>
      <c r="C240" s="163"/>
      <c r="D240" s="93"/>
      <c r="E240" s="22"/>
      <c r="F240" s="22"/>
      <c r="G240" s="20"/>
    </row>
    <row r="241">
      <c r="A241" s="127" t="s">
        <v>2689</v>
      </c>
      <c r="B241" s="162"/>
      <c r="C241" s="163"/>
      <c r="D241" s="93"/>
      <c r="E241" s="22"/>
      <c r="F241" s="22"/>
      <c r="G241" s="20"/>
    </row>
    <row r="242">
      <c r="A242" s="127" t="s">
        <v>2690</v>
      </c>
      <c r="B242" s="162"/>
      <c r="C242" s="163"/>
      <c r="D242" s="93"/>
      <c r="E242" s="22"/>
      <c r="F242" s="22"/>
      <c r="G242" s="20"/>
    </row>
    <row r="243">
      <c r="A243" s="127" t="s">
        <v>2691</v>
      </c>
      <c r="B243" s="162"/>
      <c r="C243" s="163"/>
      <c r="D243" s="93"/>
      <c r="E243" s="22"/>
      <c r="F243" s="22"/>
      <c r="G243" s="20"/>
    </row>
    <row r="244">
      <c r="A244" s="127" t="s">
        <v>2692</v>
      </c>
      <c r="B244" s="162"/>
      <c r="C244" s="163"/>
      <c r="D244" s="93"/>
      <c r="E244" s="22"/>
      <c r="F244" s="22"/>
      <c r="G244" s="20"/>
    </row>
    <row r="245">
      <c r="A245" s="127" t="s">
        <v>2693</v>
      </c>
      <c r="B245" s="162"/>
      <c r="C245" s="163"/>
      <c r="D245" s="93"/>
      <c r="E245" s="22"/>
      <c r="F245" s="22"/>
      <c r="G245" s="20"/>
    </row>
    <row r="246">
      <c r="A246" s="127" t="s">
        <v>2694</v>
      </c>
      <c r="B246" s="162"/>
      <c r="C246" s="163"/>
      <c r="D246" s="93"/>
      <c r="E246" s="22"/>
      <c r="F246" s="22"/>
      <c r="G246" s="20"/>
    </row>
    <row r="247">
      <c r="A247" s="127" t="s">
        <v>2695</v>
      </c>
      <c r="B247" s="162"/>
      <c r="C247" s="163"/>
      <c r="D247" s="93"/>
      <c r="E247" s="22"/>
      <c r="F247" s="22"/>
      <c r="G247" s="20"/>
    </row>
    <row r="248">
      <c r="A248" s="127" t="s">
        <v>2696</v>
      </c>
      <c r="B248" s="162"/>
      <c r="C248" s="163"/>
      <c r="D248" s="93"/>
      <c r="E248" s="22"/>
      <c r="F248" s="22"/>
      <c r="G248" s="20"/>
    </row>
    <row r="249">
      <c r="A249" s="127" t="s">
        <v>2697</v>
      </c>
      <c r="B249" s="162"/>
      <c r="C249" s="163"/>
      <c r="D249" s="93"/>
      <c r="E249" s="22"/>
      <c r="F249" s="22"/>
      <c r="G249" s="20"/>
    </row>
    <row r="250">
      <c r="A250" s="127" t="s">
        <v>2698</v>
      </c>
      <c r="B250" s="162"/>
      <c r="C250" s="163"/>
      <c r="D250" s="93"/>
      <c r="E250" s="22"/>
      <c r="F250" s="22"/>
      <c r="G250" s="20"/>
    </row>
    <row r="251">
      <c r="A251" s="127" t="s">
        <v>2699</v>
      </c>
      <c r="B251" s="162"/>
      <c r="C251" s="163"/>
      <c r="D251" s="93"/>
      <c r="E251" s="22"/>
      <c r="F251" s="22"/>
      <c r="G251" s="20"/>
    </row>
    <row r="252">
      <c r="A252" s="127" t="s">
        <v>2700</v>
      </c>
      <c r="B252" s="162"/>
      <c r="C252" s="163"/>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7" t="s">
        <v>2976</v>
      </c>
      <c r="C26" s="112" t="s">
        <v>2968</v>
      </c>
      <c r="D26" s="112" t="s">
        <v>3094</v>
      </c>
      <c r="E26" s="28"/>
      <c r="F26" s="28"/>
      <c r="G26" s="28"/>
    </row>
    <row r="27" hidden="1">
      <c r="A27" s="22" t="s">
        <v>1551</v>
      </c>
      <c r="B27" s="137" t="s">
        <v>2988</v>
      </c>
      <c r="C27" s="112" t="s">
        <v>2968</v>
      </c>
      <c r="D27" s="112" t="s">
        <v>3094</v>
      </c>
      <c r="E27" s="28"/>
      <c r="F27" s="28"/>
      <c r="G27" s="28"/>
    </row>
    <row r="28" hidden="1">
      <c r="A28" s="22" t="s">
        <v>1552</v>
      </c>
      <c r="B28" s="137" t="s">
        <v>3000</v>
      </c>
      <c r="C28" s="112" t="s">
        <v>3001</v>
      </c>
      <c r="D28" s="112"/>
      <c r="E28" s="28"/>
      <c r="F28" s="28"/>
      <c r="G28" s="28"/>
    </row>
    <row r="29" hidden="1">
      <c r="A29" s="22" t="s">
        <v>1553</v>
      </c>
      <c r="B29" s="137" t="s">
        <v>2984</v>
      </c>
      <c r="C29" s="112" t="s">
        <v>2968</v>
      </c>
      <c r="D29" s="112" t="s">
        <v>3094</v>
      </c>
      <c r="E29" s="28"/>
      <c r="F29" s="28"/>
      <c r="G29" s="28"/>
    </row>
    <row r="30" hidden="1">
      <c r="A30" s="22" t="s">
        <v>1554</v>
      </c>
      <c r="B30" s="137" t="s">
        <v>2982</v>
      </c>
      <c r="C30" s="112" t="s">
        <v>2968</v>
      </c>
      <c r="D30" s="112" t="s">
        <v>3094</v>
      </c>
      <c r="E30" s="28"/>
      <c r="F30" s="28"/>
      <c r="G30" s="28"/>
    </row>
    <row r="31" hidden="1">
      <c r="A31" s="22" t="s">
        <v>1555</v>
      </c>
      <c r="B31" s="137" t="s">
        <v>2978</v>
      </c>
      <c r="C31" s="112" t="s">
        <v>2968</v>
      </c>
      <c r="D31" s="112" t="s">
        <v>3094</v>
      </c>
      <c r="E31" s="28"/>
      <c r="F31" s="28"/>
      <c r="G31" s="28"/>
    </row>
    <row r="32" hidden="1">
      <c r="A32" s="22" t="s">
        <v>1556</v>
      </c>
      <c r="B32" s="137"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8"/>
      <c r="G35" s="138"/>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14.74</v>
      </c>
      <c r="D75" s="22"/>
      <c r="E75" s="22"/>
      <c r="F75" s="22"/>
      <c r="G75" s="22"/>
    </row>
    <row r="76">
      <c r="A76" s="22" t="s">
        <v>1625</v>
      </c>
      <c r="B76" s="22" t="s">
        <v>1626</v>
      </c>
      <c r="C76" s="97">
        <v>15.35</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0.00019038</v>
      </c>
      <c r="D82" s="107" t="str">
        <f>IF(C82="","","ND2")</f>
        <v>ND2</v>
      </c>
      <c r="E82" s="107" t="str">
        <f>IF(C82="","","ND2")</f>
        <v>ND2</v>
      </c>
      <c r="F82" s="107" t="str">
        <f>IF(C82="","","ND2")</f>
        <v>ND2</v>
      </c>
      <c r="G82" s="107">
        <f>IF(C82="","",C82)</f>
        <v>0.00019038</v>
      </c>
    </row>
    <row r="83">
      <c r="A83" s="22" t="s">
        <v>1636</v>
      </c>
      <c r="B83" s="22" t="s">
        <v>3099</v>
      </c>
      <c r="C83" s="107">
        <v>6.885E-05</v>
      </c>
      <c r="D83" s="107" t="str">
        <f>IF(C83="","","ND2")</f>
        <v>ND2</v>
      </c>
      <c r="E83" s="107" t="str">
        <f>IF(C83="","","ND2")</f>
        <v>ND2</v>
      </c>
      <c r="F83" s="107" t="str">
        <f>IF(C83="","","ND2")</f>
        <v>ND2</v>
      </c>
      <c r="G83" s="107">
        <f>IF(C83="","",C83)</f>
        <v>6.885E-05</v>
      </c>
    </row>
    <row r="84">
      <c r="A84" s="22" t="s">
        <v>1637</v>
      </c>
      <c r="B84" s="22" t="s">
        <v>3100</v>
      </c>
      <c r="C84" s="107">
        <v>0</v>
      </c>
      <c r="D84" s="107" t="str">
        <f>IF(C84="","","ND2")</f>
        <v>ND2</v>
      </c>
      <c r="E84" s="107" t="str">
        <f>IF(C84="","","ND2")</f>
        <v>ND2</v>
      </c>
      <c r="F84" s="107" t="str">
        <f>IF(C84="","","ND2")</f>
        <v>ND2</v>
      </c>
      <c r="G84" s="107">
        <f>IF(C84="","",C84)</f>
        <v>0</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0.99974077</v>
      </c>
      <c r="D87" s="22" t="str">
        <f>IF(C87="","","ND2")</f>
        <v>ND2</v>
      </c>
      <c r="E87" s="22" t="str">
        <f>IF(C87="","","ND2")</f>
        <v>ND2</v>
      </c>
      <c r="F87" s="22" t="str">
        <f>IF(C87="","","ND2")</f>
        <v>ND2</v>
      </c>
      <c r="G87" s="22">
        <f>IF(C87="","",C87)</f>
        <v>0.99974077</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2025-12-11T12:54:53Z</dcterms:created>
  <dcterms:modified xsi:type="dcterms:W3CDTF">2025-12-11T12:54:53Z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