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<sst xmlns="http://schemas.openxmlformats.org/spreadsheetml/2006/main" count="2514" uniqueCount="1805">
  <si>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</si>
  <si>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</si>
  <si>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</si>
  <si>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</si>
  <si>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</si>
  <si>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</si>
  <si>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</si>
  <si>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</si>
  <si>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</si>
  <si>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</si>
  <si>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</si>
  <si>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</si>
  <si>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</si>
  <si>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</si>
  <si>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</si>
  <si>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</si>
  <si>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</si>
  <si>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</si>
  <si>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</si>
  <si>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</si>
  <si>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</si>
  <si>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</si>
  <si>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</si>
  <si>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</si>
  <si>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</si>
  <si>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</si>
  <si>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</si>
  <si>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</si>
  <si>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</si>
  <si>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</si>
  <si>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</si>
  <si>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</si>
  <si>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</si>
  <si>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</si>
  <si>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</si>
  <si>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</si>
  <si>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</si>
  <si>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</si>
  <si>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</si>
  <si>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</si>
  <si>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</si>
  <si>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</si>
  <si>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</si>
  <si>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</si>
  <si>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</si>
  <si>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</si>
  <si>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</si>
  <si>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</si>
  <si>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</si>
  <si>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</si>
  <si>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</si>
  <si>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</si>
  <si>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</si>
  <si>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</si>
  <si>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</si>
  <si>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</si>
  <si>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</si>
  <si>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</si>
  <si>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</si>
  <si>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</si>
  <si>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</si>
  <si>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</si>
  <si>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</si>
  <si>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</si>
  <si>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</si>
  <si>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</si>
  <si>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</si>
  <si>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</si>
  <si>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</si>
  <si>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</si>
  <si>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</si>
  <si>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</si>
  <si>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</si>
  <si>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</si>
  <si>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</si>
  <si>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</si>
  <si>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</si>
  <si>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</si>
  <si>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</si>
  <si>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</si>
  <si>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</si>
  <si>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</si>
  <si>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</si>
  <si>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</si>
  <si>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</si>
  <si>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</si>
  <si>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</si>
  <si>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</si>
  <si>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</si>
  <si>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</si>
  <si>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</si>
  <si>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</si>
  <si>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</si>
  <si>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</si>
  <si>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</si>
  <si>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</si>
  <si>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</si>
  <si>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</si>
  <si>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</si>
  <si>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</si>
  <si>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</si>
  <si>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</si>
  <si>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</si>
  <si>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</si>
  <si>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</si>
  <si>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</si>
  <si>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</si>
  <si>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</si>
  <si>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</si>
  <si>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</si>
  <si>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</si>
  <si>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</si>
  <si>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</si>
  <si>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</si>
  <si>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</si>
  <si>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</si>
  <si>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</si>
  <si>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</si>
  <si>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</si>
  <si>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</si>
  <si>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</si>
  <si>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</si>
  <si>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</si>
  <si>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</si>
  <si>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</si>
  <si>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</si>
  <si>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</si>
  <si>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</si>
  <si>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</si>
  <si>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</si>
  <si>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</si>
  <si>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</si>
  <si>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</si>
  <si>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</si>
  <si>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</si>
  <si>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</si>
  <si>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</si>
  <si>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</si>
  <si>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</si>
  <si>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</si>
  <si>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</si>
  <si>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</si>
  <si>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</si>
  <si>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</si>
  <si>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</si>
  <si>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</si>
  <si>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</si>
  <si>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</si>
  <si>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</si>
  <si>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</si>
  <si>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</si>
  <si>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</si>
  <si>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</si>
  <si>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</si>
  <si>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</si>
  <si>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</si>
  <si>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</si>
  <si>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</si>
  <si>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</si>
  <si>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</si>
  <si>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</si>
  <si>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</si>
  <si>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</si>
  <si>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</si>
  <si>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</si>
  <si>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</si>
  <si>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</si>
  <si>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</si>
  <si>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</si>
  <si>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</si>
  <si>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</si>
  <si>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</si>
  <si>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</si>
  <si>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</si>
  <si>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</si>
  <si>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</si>
  <si>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</si>
  <si>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</si>
  <si>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</si>
  <si>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</si>
  <si>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</si>
  <si>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</si>
  <si>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</si>
  <si>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</si>
  <si>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</si>
  <si>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</si>
  <si>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</si>
  <si>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</si>
  <si>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</si>
  <si>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</si>
  <si>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</si>
  <si>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</si>
  <si>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</si>
  <si>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</si>
  <si>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</si>
  <si>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</si>
  <si>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</si>
  <si>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</si>
  <si>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</si>
  <si>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</si>
  <si>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</si>
  <si>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</si>
  <si>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</si>
  <si>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</si>
  <si>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</si>
  <si>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</si>
  <si>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</si>
  <si>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</si>
  <si>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</si>
  <si>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</si>
  <si>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</si>
  <si>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</si>
  <si>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</si>
  <si>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</si>
  <si>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</si>
  <si>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</si>
  <si>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</si>
  <si>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</si>
  <si>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</si>
  <si>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</si>
  <si>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</si>
  <si>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</si>
  <si>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</si>
  <si>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</si>
  <si>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</si>
  <si>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</si>
  <si>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</si>
  <si>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</si>
  <si>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</si>
  <si>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</si>
  <si>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</si>
  <si>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</si>
  <si>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</si>
  <si>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</si>
  <si>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</si>
  <si>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</si>
  <si>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</si>
  <si>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</si>
  <si>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</si>
  <si>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</si>
  <si>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</si>
  <si>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</si>
  <si>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</si>
  <si>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</si>
  <si>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</si>
  <si>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</si>
  <si>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</si>
  <si>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</si>
  <si>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</si>
  <si>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</si>
  <si>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</si>
  <si>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</si>
  <si>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</si>
  <si>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</si>
  <si>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</si>
  <si>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</si>
  <si>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</si>
  <si>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</si>
  <si>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</si>
  <si>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</si>
  <si>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</si>
  <si>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</si>
  <si>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</si>
  <si>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</si>
  <si>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</si>
  <si>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</si>
  <si>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</si>
  <si>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</si>
  <si>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</si>
  <si>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</si>
  <si>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</si>
  <si>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</si>
  <si>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</si>
  <si>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</si>
  <si>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</si>
  <si>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</si>
  <si>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</si>
  <si>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</si>
  <si>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</si>
  <si>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</si>
  <si>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</si>
  <si>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</si>
  <si>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</si>
  <si>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</si>
  <si>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</si>
  <si>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</si>
  <si>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</si>
  <si>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</si>
  <si>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</si>
  <si>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</si>
  <si>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</si>
  <si>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</si>
  <si>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</si>
  <si>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</si>
  <si>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</si>
  <si>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</si>
  <si>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</si>
  <si>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</si>
  <si>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</si>
  <si>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</si>
  <si>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</si>
  <si>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</si>
  <si>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</si>
  <si>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</si>
  <si>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</si>
  <si>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</si>
  <si>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</si>
  <si>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</si>
  <si>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</si>
  <si>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</si>
  <si>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</si>
  <si>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</si>
  <si>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</si>
  <si>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</si>
  <si>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</si>
  <si>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</si>
  <si>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</si>
  <si>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</si>
  <si>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</si>
  <si>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</si>
  <si>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</si>
  <si>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</si>
  <si>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</si>
  <si>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</si>
  <si>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</si>
  <si>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</si>
  <si>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</si>
  <si>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</si>
  <si>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</si>
  <si>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</si>
  <si>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</si>
  <si>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</si>
  <si>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</si>
  <si>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</si>
  <si>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</si>
  <si>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</si>
  <si>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</si>
  <si>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</si>
  <si>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</si>
  <si>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</si>
  <si>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</si>
  <si>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</si>
  <si>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</si>
  <si>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</si>
  <si>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</si>
  <si>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</si>
  <si>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</si>
  <si>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</si>
  <si>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</si>
  <si>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</si>
  <si>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</si>
  <si>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</si>
  <si>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</si>
  <si>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</si>
  <si>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</si>
  <si>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</si>
  <si>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</si>
  <si>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</si>
  <si>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</si>
  <si>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</si>
  <si>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</si>
  <si>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</si>
  <si>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</si>
  <si>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</si>
  <si>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</si>
  <si>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</si>
  <si>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</si>
  <si>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</si>
  <si>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</si>
  <si>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</si>
  <si>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</si>
  <si>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</si>
  <si>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</si>
  <si>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</si>
  <si>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</si>
  <si>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</si>
  <si>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</si>
  <si>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</si>
  <si>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</si>
  <si>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</si>
  <si>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</si>
  <si>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</si>
  <si>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</si>
  <si>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</si>
  <si>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</si>
  <si>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</si>
  <si>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</si>
  <si>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</si>
  <si>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</si>
  <si>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</si>
  <si>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</si>
  <si>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</si>
  <si>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</si>
  <si>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</si>
  <si>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</si>
  <si>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</si>
  <si>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</si>
  <si>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</si>
  <si>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</si>
  <si>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</si>
  <si>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</si>
  <si>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</si>
  <si>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</si>
  <si>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</si>
  <si>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</si>
  <si>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</si>
  <si>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</si>
  <si>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</si>
  <si>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</si>
  <si>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</si>
  <si>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</si>
  <si>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</si>
  <si>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</si>
  <si>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</si>
  <si>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</si>
  <si>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</si>
  <si>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</si>
  <si>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</si>
  <si>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</si>
  <si>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</si>
  <si>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</si>
  <si>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</si>
  <si>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</si>
  <si>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</si>
  <si>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</si>
  <si>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</si>
  <si>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</si>
  <si>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</si>
  <si>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</si>
  <si>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</si>
  <si>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</si>
  <si>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</si>
  <si>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</si>
  <si>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</si>
  <si>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</si>
  <si>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</si>
  <si>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</si>
  <si>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</si>
  <si>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</si>
  <si>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</si>
  <si>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</si>
  <si>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</si>
  <si>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</si>
  <si>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</si>
  <si>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</si>
  <si>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</si>
  <si>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</si>
  <si>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</si>
  <si>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</si>
  <si>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</si>
  <si>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</si>
  <si>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</si>
  <si>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</si>
  <si>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</si>
  <si>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</si>
  <si>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</si>
  <si>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</si>
  <si>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</si>
  <si>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</si>
  <si>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</si>
  <si>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</si>
  <si>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</si>
  <si>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</si>
  <si>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</si>
  <si>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</si>
  <si>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</si>
  <si>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</si>
  <si>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</si>
  <si>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</si>
  <si>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</si>
  <si>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</si>
  <si>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</si>
  <si>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</si>
  <si>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</si>
  <si>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</si>
  <si>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</si>
  <si>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</si>
  <si>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</si>
  <si>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</si>
  <si>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</si>
  <si>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</si>
  <si>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</si>
  <si>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</si>
  <si>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</si>
  <si>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</si>
  <si>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</si>
  <si>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</si>
  <si>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</si>
  <si>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</si>
  <si>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</si>
  <si>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</si>
  <si>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</si>
  <si>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</si>
  <si>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</si>
  <si>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</si>
  <si>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</si>
  <si>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</si>
  <si>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</si>
  <si>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</si>
  <si>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</si>
  <si>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</si>
  <si>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</si>
  <si>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</si>
  <si>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</si>
  <si>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</si>
  <si>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</si>
  <si>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</si>
  <si>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</si>
  <si>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</si>
  <si>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</si>
  <si>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</si>
  <si>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</si>
  <si>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</si>
  <si>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</si>
  <si>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</si>
  <si>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</si>
  <si>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</si>
  <si>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</si>
  <si>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</si>
  <si>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</si>
  <si>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</si>
  <si>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</si>
  <si>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</si>
  <si>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</si>
  <si>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</si>
  <si>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</si>
  <si>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</si>
  <si>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</si>
  <si>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</si>
  <si>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</si>
  <si>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</si>
  <si>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</si>
  <si>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</si>
  <si>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</si>
  <si>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</si>
  <si>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</si>
  <si>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</si>
  <si>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</si>
  <si>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</si>
  <si>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</si>
  <si>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</si>
  <si>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</si>
  <si>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</si>
  <si>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</si>
  <si>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</si>
  <si>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</si>
  <si>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</si>
  <si>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</si>
  <si>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</si>
  <si>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</si>
  <si>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</si>
  <si>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</si>
  <si>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</si>
  <si>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</si>
  <si>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</si>
  <si>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</si>
  <si>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</si>
  <si>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</si>
  <si>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</si>
  <si>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</si>
  <si>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</si>
  <si>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</si>
  <si>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</si>
  <si>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</si>
  <si>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</si>
  <si>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</si>
  <si>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</si>
  <si>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</si>
  <si>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</si>
  <si>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</si>
  <si>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</si>
  <si>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</si>
  <si>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</si>
  <si>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</si>
  <si>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</si>
  <si>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</si>
  <si>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</si>
  <si>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</si>
  <si>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</si>
  <si>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</si>
  <si>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</si>
  <si>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</si>
  <si>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</si>
  <si>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</si>
  <si>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</si>
  <si>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</si>
  <si>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</si>
  <si>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</si>
  <si>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</si>
  <si>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</si>
  <si>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</si>
  <si>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</si>
  <si>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</si>
  <si>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</si>
  <si>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</si>
  <si>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</si>
  <si>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</si>
  <si>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</si>
  <si>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</si>
  <si>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</si>
  <si>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</si>
  <si>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</si>
  <si>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</si>
  <si>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</si>
  <si>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</si>
  <si>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</si>
  <si>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</si>
  <si>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</si>
  <si>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</si>
  <si>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</si>
  <si>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</si>
  <si>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</si>
  <si>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</si>
  <si>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</si>
  <si>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</si>
  <si>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</si>
  <si>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</si>
  <si>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</si>
  <si>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</si>
  <si>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</si>
  <si>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</si>
  <si>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</si>
  <si>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</si>
  <si>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</si>
  <si>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</si>
  <si>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</si>
  <si>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</si>
  <si>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</si>
  <si>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</si>
  <si>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</si>
  <si>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</si>
  <si>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</si>
  <si>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</si>
  <si>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</si>
  <si>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</si>
  <si>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</si>
  <si>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</si>
  <si>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</si>
  <si>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</si>
  <si>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</si>
  <si>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</si>
  <si>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</si>
  <si>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</si>
  <si>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</si>
  <si>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</si>
  <si>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</si>
  <si>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</si>
  <si>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</si>
  <si>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</si>
  <si>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</si>
  <si>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</si>
  <si>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</si>
  <si>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</si>
  <si>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</si>
  <si>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</si>
  <si>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</si>
  <si>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</si>
  <si>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</si>
  <si>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</si>
  <si>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</si>
  <si>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</si>
  <si>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</si>
  <si>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</si>
  <si>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</si>
  <si>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</si>
  <si>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</si>
  <si>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</si>
  <si>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</si>
  <si>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</si>
  <si>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</si>
  <si>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</si>
  <si>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</si>
  <si>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</si>
  <si>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</si>
  <si>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</si>
  <si>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</si>
  <si>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</si>
  <si>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</si>
  <si>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</si>
  <si>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</si>
  <si>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</si>
  <si>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</si>
  <si>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</si>
  <si>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</si>
  <si>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</si>
  <si>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</si>
  <si>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</si>
  <si>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</si>
  <si>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</si>
  <si>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</si>
  <si>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</si>
  <si>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</si>
  <si>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</si>
  <si>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</si>
  <si>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</si>
  <si>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</si>
  <si>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</si>
  <si>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</si>
  <si>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</si>
  <si>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</si>
  <si>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</si>
  <si>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</si>
  <si>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</si>
  <si>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</si>
  <si>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</si>
  <si>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</si>
  <si>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</si>
  <si>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</si>
  <si>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</si>
  <si>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</si>
  <si>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</si>
  <si>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</si>
  <si>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</si>
  <si>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</si>
  <si>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</si>
  <si>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</si>
  <si>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</si>
  <si>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</si>
  <si>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</si>
  <si>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</si>
  <si>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</si>
  <si>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</si>
  <si>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</si>
  <si>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</si>
  <si>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</si>
  <si>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</si>
  <si>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</si>
  <si>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</si>
  <si>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</si>
  <si>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</si>
  <si>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</si>
  <si>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</si>
  <si>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</si>
  <si>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</si>
  <si>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</si>
  <si>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</si>
  <si>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</si>
  <si>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</si>
  <si>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</si>
  <si>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</si>
  <si>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</si>
  <si>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</si>
  <si>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</si>
  <si>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</si>
  <si>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</si>
  <si>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</si>
  <si>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</si>
  <si>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</si>
  <si>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</si>
  <si>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</si>
  <si>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</si>
  <si>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</si>
  <si>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</si>
  <si>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</si>
  <si>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</si>
  <si>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</si>
  <si>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</si>
  <si>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</si>
  <si>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</si>
  <si>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</si>
  <si>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</si>
  <si>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</si>
  <si>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</si>
  <si>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</si>
  <si>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</si>
  <si>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</si>
  <si>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</si>
  <si>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</si>
  <si>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</si>
  <si>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</si>
  <si>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</si>
  <si>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</si>
  <si>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</si>
  <si>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</si>
  <si>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</si>
  <si>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</si>
  <si>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</si>
  <si>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</si>
  <si>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</si>
  <si>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</si>
  <si>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</si>
  <si>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</si>
  <si>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</si>
  <si>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</si>
  <si>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</si>
  <si>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</si>
  <si>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</si>
  <si>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</si>
  <si>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</si>
  <si>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</si>
  <si>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</si>
  <si>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</si>
  <si>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</si>
  <si>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</si>
  <si>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</si>
  <si>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</si>
  <si>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</si>
  <si>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</si>
  <si>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</si>
  <si>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</si>
  <si>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</si>
  <si>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</si>
  <si>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</si>
  <si>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</si>
  <si>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</si>
  <si>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</si>
  <si>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</si>
  <si>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</si>
  <si>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</si>
  <si>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</si>
  <si>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</si>
  <si>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</si>
  <si>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</si>
  <si>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</si>
  <si>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</si>
  <si>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</si>
  <si>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</si>
  <si>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</si>
  <si>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</si>
  <si>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</si>
  <si>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</si>
  <si>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</si>
  <si>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</si>
  <si>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</si>
  <si>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</si>
  <si>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</si>
  <si>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</si>
  <si>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</si>
  <si>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</si>
  <si>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</si>
  <si>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</si>
  <si>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</si>
  <si>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</si>
  <si>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</si>
  <si>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</si>
  <si>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</si>
  <si>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</si>
  <si>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</si>
  <si>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</si>
  <si>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</si>
  <si>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</si>
  <si>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</si>
  <si>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</si>
  <si>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</si>
  <si>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</si>
  <si>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</si>
  <si>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</si>
  <si>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</si>
  <si>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</si>
  <si>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</si>
  <si>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</si>
  <si>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</si>
  <si>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</si>
  <si>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</si>
  <si>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</si>
  <si>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</si>
  <si>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</si>
  <si>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</si>
  <si>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</si>
  <si>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</si>
  <si>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</si>
  <si>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</si>
  <si>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</si>
  <si>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</si>
  <si>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</si>
  <si>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</si>
  <si>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</si>
  <si>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</si>
  <si>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</si>
  <si>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</si>
  <si>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</si>
  <si>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</si>
  <si>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</si>
  <si>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</si>
  <si>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</si>
  <si>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</si>
  <si>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</si>
  <si>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</si>
  <si>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</si>
  <si>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</si>
  <si>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</si>
  <si>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</si>
  <si>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</si>
  <si>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</si>
  <si>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</si>
  <si>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</si>
  <si>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</si>
  <si>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</si>
  <si>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</si>
  <si>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</si>
  <si>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</si>
  <si>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</si>
  <si>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</si>
  <si>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</si>
  <si>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</si>
  <si>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</si>
  <si>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</si>
  <si>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</si>
  <si>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</si>
  <si>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</si>
  <si>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</si>
  <si>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</si>
  <si>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</si>
  <si>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</si>
  <si>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</si>
  <si>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</si>
  <si>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</si>
  <si>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</si>
  <si>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</si>
  <si>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</si>
  <si>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</si>
  <si>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</si>
  <si>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</si>
  <si>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</si>
  <si>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</si>
  <si>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</si>
  <si>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</si>
  <si>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</si>
  <si>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</si>
  <si>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</si>
  <si>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</si>
  <si>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</si>
  <si>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</si>
  <si>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</si>
  <si>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</si>
  <si>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</si>
  <si>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</si>
  <si>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</si>
  <si>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</si>
  <si>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</si>
  <si>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</si>
  <si>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</si>
  <si>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</si>
  <si>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</si>
  <si>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</si>
  <si>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</si>
  <si>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</si>
  <si>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</si>
  <si>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</si>
  <si>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</si>
  <si>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</si>
  <si>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</si>
  <si>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</si>
  <si>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</si>
  <si>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</si>
  <si>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</si>
  <si>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</si>
  <si>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</si>
  <si>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</si>
  <si>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</si>
  <si>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</si>
  <si>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</si>
  <si>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</si>
  <si>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</si>
  <si>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</si>
  <si>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</si>
  <si>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</si>
  <si>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</si>
  <si>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</si>
  <si>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</si>
  <si>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</si>
  <si>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</si>
  <si>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</si>
  <si>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</si>
  <si>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</si>
  <si>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</si>
  <si>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</si>
  <si>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</si>
  <si>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</si>
  <si>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</si>
  <si>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</si>
  <si>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</si>
  <si>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</si>
  <si>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</si>
  <si>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</si>
  <si>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</si>
  <si>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</si>
  <si>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</si>
  <si>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</si>
  <si>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</si>
  <si>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</si>
  <si>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</si>
  <si>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</si>
  <si>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</si>
  <si>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</si>
  <si>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</si>
  <si>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</si>
  <si>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</si>
  <si>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</si>
  <si>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</si>
  <si>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</si>
  <si>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</si>
  <si>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</si>
  <si>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</si>
  <si>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</si>
  <si>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</si>
  <si>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</si>
  <si>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</si>
  <si>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</si>
  <si>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</si>
  <si>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</si>
  <si>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</si>
  <si>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</si>
  <si>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</si>
  <si>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</si>
  <si>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</si>
  <si>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</si>
  <si>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</si>
  <si>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</si>
  <si>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</si>
  <si>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</si>
  <si>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</si>
  <si>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</si>
  <si>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</si>
  <si>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</si>
  <si>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</si>
  <si>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</si>
  <si>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</si>
  <si>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</si>
  <si>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</si>
  <si>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</si>
  <si>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</si>
  <si>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</si>
  <si>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</si>
  <si>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</si>
  <si>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</si>
  <si>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</si>
  <si>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</si>
  <si>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</si>
  <si>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</si>
  <si>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</si>
  <si>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</si>
  <si>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</si>
  <si>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</si>
  <si>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</si>
  <si>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</si>
  <si>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</si>
  <si>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</si>
  <si>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</si>
  <si>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</si>
  <si>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</si>
  <si>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</si>
  <si>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</si>
  <si>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</si>
  <si>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</si>
  <si>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</si>
  <si>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</si>
  <si>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</si>
  <si>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</si>
  <si>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</si>
  <si>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</si>
  <si>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</si>
  <si>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</si>
  <si>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</si>
  <si>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</si>
  <si>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</si>
  <si>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</si>
  <si>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</si>
  <si>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</si>
  <si>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</si>
  <si>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</si>
  <si>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</si>
  <si>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</si>
  <si>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</si>
  <si>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</si>
  <si>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</si>
  <si>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</si>
  <si>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</si>
  <si>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</si>
  <si>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</si>
  <si>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</si>
  <si>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</si>
  <si>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</si>
  <si>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</si>
  <si>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</si>
  <si>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</si>
  <si>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</si>
  <si>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</si>
  <si>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</si>
  <si>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</si>
  <si>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</si>
  <si>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</si>
  <si>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</si>
  <si>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</si>
  <si>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</si>
  <si>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</si>
  <si>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</si>
  <si>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</si>
  <si>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</si>
  <si>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</si>
  <si>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</si>
  <si>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</si>
  <si>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</si>
  <si>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</si>
  <si>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</si>
  <si>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</si>
  <si>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</si>
  <si>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</si>
  <si>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</si>
  <si>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</si>
  <si>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</si>
  <si>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</si>
  <si>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</si>
  <si>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</si>
  <si>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</si>
  <si>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</si>
  <si>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</si>
  <si>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</si>
  <si>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</si>
  <si>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</si>
  <si>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</si>
  <si>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</si>
  <si>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</si>
  <si>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</si>
  <si>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</si>
  <si>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</si>
  <si>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</si>
  <si>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</si>
  <si>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</si>
  <si>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</si>
  <si>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</si>
  <si>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</si>
  <si>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</si>
  <si>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</si>
  <si>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</si>
  <si>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</si>
  <si>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</si>
  <si>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</si>
  <si>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</si>
  <si>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</si>
  <si>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</si>
  <si>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</si>
  <si>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</si>
  <si>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</si>
  <si>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</si>
  <si>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</si>
  <si>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</si>
  <si>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</si>
  <si>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</si>
  <si>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</si>
  <si>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</si>
  <si>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</si>
  <si>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</si>
  <si>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</si>
  <si>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</si>
  <si>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</si>
  <si>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</si>
  <si>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</si>
  <si>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</si>
  <si>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</si>
  <si>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</si>
  <si>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</si>
  <si>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</si>
  <si>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</si>
  <si>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</si>
  <si>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</si>
  <si>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</si>
  <si>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</si>
  <si>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</si>
  <si>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</si>
  <si>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</si>
  <si>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</si>
  <si>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</si>
  <si>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</si>
  <si>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</si>
  <si>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</si>
  <si>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</si>
  <si>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</si>
  <si>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</si>
  <si>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</si>
  <si>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</si>
  <si>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</si>
  <si>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</si>
  <si>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</si>
  <si>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</si>
  <si>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</si>
  <si>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</si>
  <si>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</si>
  <si>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</si>
  <si>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</si>
  <si>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</si>
  <si>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</si>
  <si>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</si>
  <si>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</si>
  <si>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</si>
  <si>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</si>
  <si>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</si>
  <si>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</si>
  <si>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</si>
  <si>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</si>
  <si>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</si>
  <si>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</si>
  <si>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</si>
  <si>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</si>
  <si>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</si>
  <si>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</si>
  <si>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</si>
  <si>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</si>
  <si>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</si>
  <si>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</si>
  <si>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</si>
  <si>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</si>
  <si>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</si>
  <si>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</si>
  <si>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</si>
  <si>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</si>
  <si>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</si>
  <si>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</si>
  <si>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</si>
  <si>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</si>
  <si>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</si>
  <si>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</si>
  <si>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</si>
  <si>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</si>
  <si>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</si>
  <si>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</si>
  <si>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</si>
  <si>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</si>
  <si>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</si>
  <si>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</si>
  <si>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</si>
  <si>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</si>
  <si>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</si>
  <si>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</si>
  <si>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</si>
  <si>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</si>
  <si>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</si>
  <si>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</si>
  <si>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</si>
  <si>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</si>
  <si>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</si>
  <si>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</si>
  <si>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</si>
  <si>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</si>
  <si>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</si>
  <si>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</si>
  <si>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</si>
  <si>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</si>
  <si>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</si>
  <si>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</si>
  <si>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</si>
  <si>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</si>
  <si>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</si>
  <si>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</si>
  <si>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</si>
  <si>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</si>
  <si>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</si>
  <si>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</si>
  <si>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</si>
  <si>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</si>
  <si>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</si>
  <si>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</si>
  <si>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</si>
  <si>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</si>
  <si>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</si>
  <si>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</si>
  <si>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</si>
  <si>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</si>
  <si>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</si>
  <si>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</si>
  <si>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</si>
  <si>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</si>
  <si>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</si>
  <si>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</si>
  <si>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</si>
  <si>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</si>
  <si>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</si>
  <si>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</si>
  <si>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</si>
  <si>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</si>
  <si>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</si>
  <si>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</si>
  <si>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</si>
  <si>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</si>
  <si>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</si>
  <si>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</si>
  <si>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</si>
  <si>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</si>
  <si>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</si>
  <si>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</si>
  <si>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</si>
  <si>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</si>
  <si>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</si>
  <si>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</si>
  <si>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</si>
  <si>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</si>
  <si>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</si>
  <si>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</si>
  <si>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</si>
  <si>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</si>
  <si>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</si>
  <si>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</si>
  <si>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</si>
  <si>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</si>
  <si>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</si>
  <si>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</si>
  <si>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</si>
  <si>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</si>
  <si>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</si>
  <si>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</si>
  <si>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</si>
  <si>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</si>
  <si>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</si>
  <si>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</si>
  <si>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</si>
  <si>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</si>
  <si>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</si>
  <si>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</si>
  <si>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</si>
  <si>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</si>
  <si>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</si>
  <si>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</si>
  <si>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</si>
  <si>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</si>
  <si>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</si>
  <si>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</si>
  <si>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</si>
  <si>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</si>
  <si>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</si>
  <si>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</si>
  <si>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</si>
  <si>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</si>
  <si>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</si>
  <si>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</si>
  <si>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</si>
  <si>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</si>
  <si>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</si>
  <si>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</si>
  <si>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</si>
  <si>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</si>
  <si>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</si>
  <si>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</si>
  <si>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</si>
  <si>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</si>
  <si>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</si>
  <si>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</si>
  <si>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</si>
  <si>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</si>
  <si>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</si>
  <si>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</si>
  <si>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</si>
  <si>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</si>
  <si>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</si>
  <si>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</si>
  <si>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</si>
  <si>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</si>
  <si>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</si>
  <si>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</si>
  <si>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</si>
  <si>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</si>
  <si>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</si>
  <si>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</si>
  <si>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</si>
  <si>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</si>
  <si>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</si>
  <si>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</si>
  <si>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</si>
  <si>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</si>
  <si>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</si>
  <si>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</si>
  <si>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</si>
  <si>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</si>
  <si>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</si>
  <si>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</si>
  <si>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</si>
  <si>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</si>
  <si>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</si>
  <si>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</si>
  <si>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</si>
  <si>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</si>
  <si>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</si>
  <si>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</si>
  <si>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</si>
  <si>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</si>
  <si>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</si>
  <si>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</si>
  <si>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</si>
  <si>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</si>
  <si>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</si>
  <si>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</si>
  <si>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</si>
  <si>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</si>
  <si>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</si>
  <si>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</si>
  <si>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</si>
  <si>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</si>
  <si>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</si>
  <si>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</si>
  <si>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</si>
  <si>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</si>
  <si>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</si>
  <si>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</si>
  <si>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</si>
  <si>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</si>
  <si>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</si>
  <si>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</si>
  <si>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</si>
  <si>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</si>
  <si>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</si>
  <si>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</si>
  <si>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</si>
  <si>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</si>
  <si>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</si>
  <si>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</si>
  <si>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</si>
  <si>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</si>
  <si>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</si>
  <si>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</si>
  <si>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</si>
  <si>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</si>
  <si>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</si>
  <si>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</si>
  <si>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</si>
  <si>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</si>
  <si>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</si>
  <si>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</si>
  <si>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</si>
  <si>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</si>
  <si>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</si>
  <si>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</si>
  <si>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</si>
  <si>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</si>
  <si>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</si>
  <si>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</si>
  <si>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</si>
  <si>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</si>
  <si>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</si>
  <si>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</si>
  <si>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</si>
  <si>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</si>
  <si>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</si>
  <si>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</si>
  <si>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</si>
  <si>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</si>
  <si>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</si>
  <si>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</si>
  <si>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</si>
  <si>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</si>
  <si>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</si>
  <si>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</si>
  <si>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</si>
  <si>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</si>
  <si>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</si>
  <si>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</si>
  <si>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</si>
  <si>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</si>
  <si>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</si>
  <si>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</si>
  <si>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</si>
  <si>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</si>
  <si>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</si>
  <si>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</si>
  <si>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</si>
  <si>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</si>
  <si>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</si>
  <si>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</si>
  <si>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</si>
  <si>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</si>
  <si>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</si>
  <si>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</si>
  <si>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</si>
  <si>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</si>
  <si>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</si>
  <si>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</si>
  <si>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</si>
  <si>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</si>
  <si>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</si>
  <si>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</si>
  <si>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</si>
  <si>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</si>
  <si>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</si>
  <si>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</si>
  <si>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</si>
  <si>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</si>
  <si>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</si>
  <si>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</si>
  <si>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</si>
  <si>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</si>
  <si>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</si>
  <si>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</si>
  <si>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</si>
  <si>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</si>
  <si>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</si>
  <si>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</si>
  <si>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</si>
  <si>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</si>
  <si>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</si>
  <si>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</si>
  <si>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</si>
  <si>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</si>
  <si>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</si>
  <si>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</si>
  <si>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</si>
  <si>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</si>
  <si>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</si>
  <si>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</si>
  <si>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</si>
  <si>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</si>
  <si>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</si>
  <si>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</si>
  <si>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</si>
  <si>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</si>
  <si>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</si>
  <si>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</si>
  <si>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</si>
  <si>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</si>
  <si>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</si>
  <si>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</si>
  <si>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</si>
  <si>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</si>
  <si>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</si>
  <si>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</si>
  <si>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</si>
  <si>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</si>
  <si>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</si>
  <si>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</si>
  <si>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</si>
  <si>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</si>
  <si>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</si>
  <si>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</si>
  <si>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</si>
  <si>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</si>
  <si>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</si>
  <si>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</si>
  <si>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</si>
  <si>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</si>
  <si>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</si>
  <si>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</si>
  <si>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</si>
  <si>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</si>
  <si>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</si>
  <si>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</si>
  <si>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</si>
  <si>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</si>
  <si>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</si>
  <si>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</si>
  <si>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</si>
  <si>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</si>
  <si>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</si>
  <si>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</si>
  <si>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</si>
  <si>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</si>
  <si>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</si>
  <si>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</si>
  <si>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</si>
  <si>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</si>
  <si>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</si>
  <si>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</si>
  <si>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</si>
  <si>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</si>
  <si>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</si>
  <si>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</si>
  <si>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</si>
  <si>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</si>
  <si>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</si>
  <si>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</si>
  <si>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</si>
  <si>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</si>
  <si>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</si>
  <si>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</si>
  <si>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</si>
  <si>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</si>
  <si>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</si>
  <si>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</si>
  <si>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</si>
  <si>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</si>
  <si>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</si>
  <si>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</si>
  <si>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</si>
  <si>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</si>
  <si>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</si>
  <si>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</si>
  <si>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</si>
  <si>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</si>
  <si>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</si>
  <si>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</si>
  <si>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</si>
  <si>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</si>
  <si>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</si>
  <si>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</si>
  <si>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</si>
  <si>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</si>
  <si>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</si>
  <si>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</si>
  <si>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</si>
  <si>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</si>
  <si>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</si>
  <si>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</si>
  <si>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</si>
  <si>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</si>
  <si>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</si>
  <si>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</si>
  <si>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</si>
  <si>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</si>
  <si>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</si>
  <si>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</si>
  <si>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</si>
  <si>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</si>
  <si>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</si>
  <si>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</si>
  <si>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</si>
  <si>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</si>
  <si>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</si>
  <si>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</si>
  <si>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</si>
  <si>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</si>
  <si>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</si>
  <si>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</si>
  <si>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</si>
  <si>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</si>
  <si>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</si>
  <si>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</si>
  <si>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</si>
  <si>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</si>
  <si>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</si>
  <si>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</si>
  <si>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</si>
  <si>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</si>
  <si>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</si>
  <si>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</si>
  <si>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</si>
  <si>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</si>
  <si>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</si>
  <si>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</si>
  <si>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</si>
  <si>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</si>
  <si>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</si>
  <si>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</si>
  <si>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</si>
  <si>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</si>
  <si>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</si>
  <si>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</si>
  <si>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</si>
  <si>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</si>
  <si>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</si>
  <si>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</si>
  <si>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</si>
  <si>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</si>
  <si>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</si>
  <si>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</si>
  <si>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</si>
  <si>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</si>
  <si>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</si>
  <si>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</si>
  <si>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</si>
  <si>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</si>
  <si>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</si>
  <si>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</si>
  <si>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</si>
  <si>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</si>
  <si>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</si>
  <si>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</si>
  <si>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</si>
  <si>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</si>
  <si>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</si>
  <si>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</si>
  <si>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</si>
  <si>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</si>
  <si>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</si>
  <si>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</si>
  <si>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</si>
  <si>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</si>
  <si>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</si>
  <si>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</si>
  <si>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</si>
  <si>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</si>
  <si>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</si>
  <si>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</si>
  <si>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</si>
  <si>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</si>
  <si>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</si>
  <si>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</si>
  <si>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</si>
  <si>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</si>
  <si>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</si>
  <si>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</si>
  <si>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</si>
  <si>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</si>
  <si>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</si>
  <si>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</si>
  <si>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</si>
  <si>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</si>
  <si>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</si>
  <si>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</si>
  <si>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</si>
  <si>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</si>
  <si>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</si>
  <si>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</si>
  <si>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</si>
  <si>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</si>
  <si>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</si>
  <si>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</si>
  <si>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</si>
  <si>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</si>
  <si>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</si>
  <si>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</si>
  <si>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</si>
  <si>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</si>
  <si>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</si>
  <si>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</si>
  <si>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</si>
  <si>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</si>
  <si>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</si>
  <si>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</si>
  <si>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</si>
  <si>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</si>
  <si>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</si>
  <si>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</si>
  <si>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</si>
  <si>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</si>
  <si>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</si>
  <si>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</si>
  <si>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</si>
  <si>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</si>
  <si>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</si>
  <si>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</si>
  <si>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</si>
  <si>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</si>
  <si>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</si>
  <si>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</si>
  <si>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</si>
  <si>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</si>
  <si>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</si>
  <si>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</si>
  <si>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</si>
  <si>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</si>
  <si>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</si>
  <si>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</si>
  <si>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</si>
  <si>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</si>
  <si>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</si>
  <si>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</si>
  <si>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</si>
  <si>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</si>
  <si>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</si>
  <si>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</si>
  <si>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</si>
  <si>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</si>
  <si>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</si>
  <si>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</si>
  <si>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</si>
  <si>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</si>
  <si>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</si>
  <si>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</si>
  <si>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</si>
  <si>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</si>
  <si>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</si>
  <si>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</si>
  <si>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</si>
  <si>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</si>
  <si>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</si>
  <si>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</si>
  <si>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</si>
  <si>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</si>
  <si>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</si>
  <si>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</si>
  <si>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</si>
  <si>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</si>
  <si>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</si>
  <si>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</si>
  <si>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</si>
  <si>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</si>
  <si>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</si>
  <si>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</si>
  <si>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</si>
  <si>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</si>
  <si>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</si>
  <si>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</si>
  <si>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</si>
  <si>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</si>
  <si>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</si>
  <si>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</si>
  <si>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</si>
  <si>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</si>
  <si>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</si>
  <si>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</si>
  <si>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</si>
  <si>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</si>
  <si>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</si>
  <si>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</si>
  <si>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</si>
  <si>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</si>
  <si>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</si>
  <si>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</si>
  <si>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</si>
  <si>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</si>
  <si>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</si>
  <si>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</si>
  <si>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</si>
  <si>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</si>
  <si>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</si>
  <si>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</si>
  <si>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</si>
  <si>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</si>
  <si>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</si>
  <si>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</si>
  <si>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</si>
  <si>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</si>
  <si>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</si>
  <si>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</si>
  <si>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</si>
  <si>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</si>
  <si>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</si>
  <si>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20-01-2018</t>
  </si>
  <si>
    <t>Cut-off Date: 31-12-2017</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</si>
</sst>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1803</v>
      </c>
      <c r="G9" s="26"/>
      <c r="H9" s="26"/>
      <c r="I9" s="26"/>
      <c r="J9" s="27"/>
      <c r="K9" s="16"/>
      <c r="L9" s="16"/>
      <c r="M9" s="16"/>
      <c r="N9" s="16"/>
      <c r="O9" s="16"/>
      <c r="P9" s="16"/>
      <c r="Q9" s="16"/>
      <c r="R9" s="16"/>
    </row>
    <row r="10" ht="21">
      <c r="B10" s="25"/>
      <c r="C10" s="26"/>
      <c r="D10" s="26"/>
      <c r="E10" s="26"/>
      <c r="F10" s="124" t="s">
        <v>1804</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43100</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11368.69522367</v>
      </c>
      <c r="D38" s="126"/>
      <c r="F38" s="67"/>
      <c r="H38" s="65"/>
      <c r="L38" s="65"/>
      <c r="M38" s="65"/>
    </row>
    <row r="39">
      <c r="A39" s="102" t="s">
        <v>445</v>
      </c>
      <c r="B39" s="67" t="s">
        <v>129</v>
      </c>
      <c r="C39" s="126">
        <v>9500</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0.19670476042105</v>
      </c>
      <c r="E45" s="135"/>
      <c r="F45" s="106">
        <v>0.141</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11368.69522367</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11368.69522367</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18.31150436</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3.508048</v>
      </c>
      <c r="D70" s="126" t="s">
        <v>181</v>
      </c>
      <c r="E70" s="9"/>
      <c r="F70" s="138">
        <f>IF($C$77=0,"",IF(C70="[for completion]","",C70/$C$77))</f>
        <v>0.00030857085462442367</v>
      </c>
      <c r="G70" s="136" t="str">
        <f>IF($D$77=0,"",IF(D70="[Mark as ND1 if not relevant]","",D70/$D$77))</f>
        <v/>
      </c>
      <c r="H70" s="65"/>
      <c r="L70" s="65"/>
      <c r="M70" s="65"/>
    </row>
    <row r="71">
      <c r="A71" s="102" t="s">
        <v>471</v>
      </c>
      <c r="B71" s="9" t="s">
        <v>5</v>
      </c>
      <c r="C71" s="126">
        <v>7.600006</v>
      </c>
      <c r="D71" s="126" t="s">
        <v>181</v>
      </c>
      <c r="E71" s="9"/>
      <c r="F71" s="138">
        <f>IF($C$77=0,"",IF(C71="[for completion]","",C71/$C$77))</f>
        <v>0.00066850292429600374</v>
      </c>
      <c r="G71" s="136" t="str">
        <f>IF($D$77=0,"",IF(D71="[Mark as ND1 if not relevant]","",D71/$D$77))</f>
        <v/>
      </c>
      <c r="H71" s="65"/>
      <c r="L71" s="65"/>
      <c r="M71" s="65"/>
    </row>
    <row r="72">
      <c r="A72" s="102" t="s">
        <v>472</v>
      </c>
      <c r="B72" s="9" t="s">
        <v>6</v>
      </c>
      <c r="C72" s="126">
        <v>6.764834</v>
      </c>
      <c r="D72" s="126" t="s">
        <v>181</v>
      </c>
      <c r="E72" s="9"/>
      <c r="F72" s="138">
        <f>IF($C$77=0,"",IF(C72="[for completion]","",C72/$C$77))</f>
        <v>0.000595040492254484</v>
      </c>
      <c r="G72" s="136" t="str">
        <f>IF($D$77=0,"",IF(D72="[Mark as ND1 if not relevant]","",D72/$D$77))</f>
        <v/>
      </c>
      <c r="H72" s="65"/>
      <c r="L72" s="65"/>
      <c r="M72" s="65"/>
    </row>
    <row r="73">
      <c r="A73" s="102" t="s">
        <v>473</v>
      </c>
      <c r="B73" s="9" t="s">
        <v>7</v>
      </c>
      <c r="C73" s="126">
        <v>12.586938</v>
      </c>
      <c r="D73" s="126" t="s">
        <v>181</v>
      </c>
      <c r="E73" s="9"/>
      <c r="F73" s="138">
        <f>IF($C$77=0,"",IF(C73="[for completion]","",C73/$C$77))</f>
        <v>0.0011071576602613858</v>
      </c>
      <c r="G73" s="136" t="str">
        <f>IF($D$77=0,"",IF(D73="[Mark as ND1 if not relevant]","",D73/$D$77))</f>
        <v/>
      </c>
      <c r="H73" s="65"/>
      <c r="L73" s="65"/>
      <c r="M73" s="65"/>
    </row>
    <row r="74">
      <c r="A74" s="102" t="s">
        <v>474</v>
      </c>
      <c r="B74" s="9" t="s">
        <v>8</v>
      </c>
      <c r="C74" s="126">
        <v>20.122588</v>
      </c>
      <c r="D74" s="126" t="s">
        <v>181</v>
      </c>
      <c r="E74" s="9"/>
      <c r="F74" s="138">
        <f>IF($C$77=0,"",IF(C74="[for completion]","",C74/$C$77))</f>
        <v>0.0017699997766322387</v>
      </c>
      <c r="G74" s="136" t="str">
        <f>IF($D$77=0,"",IF(D74="[Mark as ND1 if not relevant]","",D74/$D$77))</f>
        <v/>
      </c>
      <c r="H74" s="65"/>
      <c r="L74" s="65"/>
      <c r="M74" s="65"/>
    </row>
    <row r="75">
      <c r="A75" s="102" t="s">
        <v>475</v>
      </c>
      <c r="B75" s="9" t="s">
        <v>9</v>
      </c>
      <c r="C75" s="126">
        <v>223.356006</v>
      </c>
      <c r="D75" s="126" t="s">
        <v>181</v>
      </c>
      <c r="E75" s="9"/>
      <c r="F75" s="138">
        <f>IF($C$77=0,"",IF(C75="[for completion]","",C75/$C$77))</f>
        <v>0.019646582275076596</v>
      </c>
      <c r="G75" s="136" t="str">
        <f>IF($D$77=0,"",IF(D75="[Mark as ND1 if not relevant]","",D75/$D$77))</f>
        <v/>
      </c>
      <c r="H75" s="65"/>
      <c r="L75" s="65"/>
      <c r="M75" s="65"/>
    </row>
    <row r="76">
      <c r="A76" s="102" t="s">
        <v>476</v>
      </c>
      <c r="B76" s="9" t="s">
        <v>10</v>
      </c>
      <c r="C76" s="126">
        <v>11094.7568</v>
      </c>
      <c r="D76" s="126" t="s">
        <v>181</v>
      </c>
      <c r="E76" s="9"/>
      <c r="F76" s="138">
        <f>IF($C$77=0,"",IF(C76="[for completion]","",C76/$C$77))</f>
        <v>0.97590414601685482</v>
      </c>
      <c r="G76" s="136" t="str">
        <f>IF($D$77=0,"",IF(D76="[Mark as ND1 if not relevant]","",D76/$D$77))</f>
        <v/>
      </c>
      <c r="H76" s="65"/>
      <c r="L76" s="65"/>
      <c r="M76" s="65"/>
    </row>
    <row r="77">
      <c r="A77" s="102" t="s">
        <v>477</v>
      </c>
      <c r="B77" s="10" t="s">
        <v>1</v>
      </c>
      <c r="C77" s="68">
        <f>SUM(C70:C76)</f>
        <v>11368.69522</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1.168655</v>
      </c>
      <c r="D79" s="127" t="s">
        <v>181</v>
      </c>
      <c r="E79" s="67"/>
      <c r="F79" s="136">
        <f>IF($C$77=0,"",IF(C79="[for completion]","",C79/$C$77))</f>
        <v>0.00010279587739708972</v>
      </c>
      <c r="G79" s="126"/>
      <c r="H79" s="65"/>
      <c r="L79" s="65"/>
      <c r="M79" s="65"/>
    </row>
    <row r="80" hidden="1" outlineLevel="1">
      <c r="A80" s="102" t="s">
        <v>480</v>
      </c>
      <c r="B80" s="82" t="s">
        <v>39</v>
      </c>
      <c r="C80" s="162">
        <v>2.339392</v>
      </c>
      <c r="D80" s="127" t="s">
        <v>181</v>
      </c>
      <c r="E80" s="67"/>
      <c r="F80" s="136">
        <f>IF($C$77=0,"",IF(C80="[for completion]","",C80/$C$77))</f>
        <v>0.0002057748892664923</v>
      </c>
      <c r="G80" s="126"/>
      <c r="H80" s="65"/>
      <c r="L80" s="65"/>
      <c r="M80" s="65"/>
    </row>
    <row r="81" hidden="1" outlineLevel="1">
      <c r="A81" s="102" t="s">
        <v>481</v>
      </c>
      <c r="B81" s="82" t="s">
        <v>41</v>
      </c>
      <c r="C81" s="162">
        <v>3.926291</v>
      </c>
      <c r="D81" s="127" t="s">
        <v>181</v>
      </c>
      <c r="E81" s="67"/>
      <c r="F81" s="136">
        <f>IF($C$77=0,"",IF(C81="[for completion]","",C81/$C$77))</f>
        <v>0.00034535986091814677</v>
      </c>
      <c r="G81" s="126"/>
      <c r="H81" s="65"/>
      <c r="L81" s="65"/>
      <c r="M81" s="65"/>
    </row>
    <row r="82" hidden="1" outlineLevel="1">
      <c r="A82" s="102" t="s">
        <v>482</v>
      </c>
      <c r="B82" s="82" t="s">
        <v>42</v>
      </c>
      <c r="C82" s="162">
        <v>3.673714</v>
      </c>
      <c r="D82" s="127" t="s">
        <v>181</v>
      </c>
      <c r="E82" s="67"/>
      <c r="F82" s="136">
        <f>IF($C$77=0,"",IF(C82="[for completion]","",C82/$C$77))</f>
        <v>0.00032314297541701534</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7.4649</v>
      </c>
      <c r="D89" s="127"/>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c r="D93" s="126" t="s">
        <v>181</v>
      </c>
      <c r="E93" s="9"/>
      <c r="F93" s="136">
        <f>IF($C$100=0,"",IF(C93="[for completion]","",C93/$C$100))</f>
        <v>0</v>
      </c>
      <c r="G93" s="136" t="str">
        <f>IF($D$100=0,"",IF(D93="[for completion]","",D93/$D$100))</f>
        <v/>
      </c>
      <c r="H93" s="65"/>
      <c r="L93" s="65"/>
      <c r="M93" s="65"/>
    </row>
    <row r="94">
      <c r="A94" s="102" t="s">
        <v>491</v>
      </c>
      <c r="B94" s="9" t="s">
        <v>5</v>
      </c>
      <c r="C94" s="126"/>
      <c r="D94" s="126" t="s">
        <v>181</v>
      </c>
      <c r="E94" s="9"/>
      <c r="F94" s="136">
        <f>IF($C$100=0,"",IF(C94="[for completion]","",C94/$C$100))</f>
        <v>0</v>
      </c>
      <c r="G94" s="136" t="str">
        <f>IF($D$100=0,"",IF(D94="[for completion]","",D94/$D$100))</f>
        <v/>
      </c>
      <c r="H94" s="65"/>
      <c r="L94" s="65"/>
      <c r="M94" s="65"/>
    </row>
    <row r="95">
      <c r="A95" s="102" t="s">
        <v>492</v>
      </c>
      <c r="B95" s="9" t="s">
        <v>6</v>
      </c>
      <c r="C95" s="126"/>
      <c r="D95" s="126" t="s">
        <v>181</v>
      </c>
      <c r="E95" s="9"/>
      <c r="F95" s="136">
        <f>IF($C$100=0,"",IF(C95="[for completion]","",C95/$C$100))</f>
        <v>0</v>
      </c>
      <c r="G95" s="136" t="str">
        <f>IF($D$100=0,"",IF(D95="[for completion]","",D95/$D$100))</f>
        <v/>
      </c>
      <c r="H95" s="65"/>
      <c r="L95" s="65"/>
      <c r="M95" s="65"/>
    </row>
    <row r="96">
      <c r="A96" s="102" t="s">
        <v>493</v>
      </c>
      <c r="B96" s="9" t="s">
        <v>7</v>
      </c>
      <c r="C96" s="126"/>
      <c r="D96" s="126" t="s">
        <v>181</v>
      </c>
      <c r="E96" s="9"/>
      <c r="F96" s="136">
        <f>IF($C$100=0,"",IF(C96="[for completion]","",C96/$C$100))</f>
        <v>0</v>
      </c>
      <c r="G96" s="136" t="str">
        <f>IF($D$100=0,"",IF(D96="[for completion]","",D96/$D$100))</f>
        <v/>
      </c>
      <c r="H96" s="65"/>
      <c r="L96" s="65"/>
      <c r="M96" s="65"/>
    </row>
    <row r="97">
      <c r="A97" s="102" t="s">
        <v>494</v>
      </c>
      <c r="B97" s="9" t="s">
        <v>8</v>
      </c>
      <c r="C97" s="126"/>
      <c r="D97" s="126" t="s">
        <v>181</v>
      </c>
      <c r="E97" s="9"/>
      <c r="F97" s="136">
        <f>IF($C$100=0,"",IF(C97="[for completion]","",C97/$C$100))</f>
        <v>0</v>
      </c>
      <c r="G97" s="136" t="str">
        <f>IF($D$100=0,"",IF(D97="[for completion]","",D97/$D$100))</f>
        <v/>
      </c>
      <c r="H97" s="65"/>
      <c r="L97" s="65"/>
      <c r="M97" s="65"/>
    </row>
    <row r="98">
      <c r="A98" s="102" t="s">
        <v>495</v>
      </c>
      <c r="B98" s="9" t="s">
        <v>9</v>
      </c>
      <c r="C98" s="126">
        <v>9500</v>
      </c>
      <c r="D98" s="126" t="s">
        <v>181</v>
      </c>
      <c r="E98" s="9"/>
      <c r="F98" s="136">
        <f>IF($C$100=0,"",IF(C98="[for completion]","",C98/$C$100))</f>
        <v>1</v>
      </c>
      <c r="G98" s="136" t="str">
        <f>IF($D$100=0,"",IF(D98="[for completion]","",D98/$D$100))</f>
        <v/>
      </c>
      <c r="H98" s="65"/>
      <c r="L98" s="65"/>
      <c r="M98" s="65"/>
    </row>
    <row r="99">
      <c r="A99" s="102" t="s">
        <v>496</v>
      </c>
      <c r="B99" s="9" t="s">
        <v>10</v>
      </c>
      <c r="C99" s="126"/>
      <c r="D99" s="126" t="s">
        <v>181</v>
      </c>
      <c r="E99" s="9"/>
      <c r="F99" s="136">
        <f>IF($C$100=0,"",IF(C99="[for completion]","",C99/$C$100))</f>
        <v>0</v>
      </c>
      <c r="G99" s="136" t="str">
        <f>IF($D$100=0,"",IF(D99="[for completion]","",D99/$D$100))</f>
        <v/>
      </c>
      <c r="H99" s="65"/>
      <c r="L99" s="65"/>
      <c r="M99" s="65"/>
    </row>
    <row r="100">
      <c r="A100" s="102" t="s">
        <v>497</v>
      </c>
      <c r="B100" s="10" t="s">
        <v>1</v>
      </c>
      <c r="C100" s="68">
        <f>SUM(C93:C99)</f>
        <v>9500</v>
      </c>
      <c r="D100" s="68">
        <f>SUM(D93:D99)</f>
        <v>0</v>
      </c>
      <c r="E100" s="67"/>
      <c r="F100" s="138">
        <f>SUM(F93:F99)</f>
        <v>1</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c r="D102" s="126" t="s">
        <v>181</v>
      </c>
      <c r="E102" s="67"/>
      <c r="F102" s="136">
        <f>IF($C$100=0,"",IF(C102="[for completion]","",C102/$C$100))</f>
        <v>0</v>
      </c>
      <c r="G102" s="59" t="str">
        <f>IFERROR(IF($D$100=0,"",IF(D102="[for completion]","",D102/$D$100)),"ND2")</f>
        <v/>
      </c>
      <c r="H102" s="65"/>
      <c r="L102" s="65"/>
      <c r="M102" s="65"/>
    </row>
    <row r="103" hidden="1" outlineLevel="1">
      <c r="A103" s="102" t="s">
        <v>500</v>
      </c>
      <c r="B103" s="82" t="s">
        <v>39</v>
      </c>
      <c r="C103" s="68"/>
      <c r="D103" s="126" t="s">
        <v>181</v>
      </c>
      <c r="E103" s="67"/>
      <c r="F103" s="136">
        <f>IF($C$100=0,"",IF(C103="[for completion]","",C103/$C$100))</f>
        <v>0</v>
      </c>
      <c r="G103" s="59" t="str">
        <f>IFERROR(IF($D$100=0,"",IF(D103="[for completion]","",D103/$D$100)),"ND2")</f>
        <v/>
      </c>
      <c r="H103" s="65"/>
      <c r="L103" s="65"/>
      <c r="M103" s="65"/>
    </row>
    <row r="104" hidden="1" outlineLevel="1">
      <c r="A104" s="102" t="s">
        <v>501</v>
      </c>
      <c r="B104" s="82" t="s">
        <v>41</v>
      </c>
      <c r="C104" s="68"/>
      <c r="D104" s="126" t="s">
        <v>181</v>
      </c>
      <c r="E104" s="67"/>
      <c r="F104" s="136">
        <f>IF($C$100=0,"",IF(C104="[for completion]","",C104/$C$100))</f>
        <v>0</v>
      </c>
      <c r="G104" s="59" t="str">
        <f>IFERROR(IF($D$100=0,"",IF(D104="[for completion]","",D104/$D$100)),"ND2")</f>
        <v/>
      </c>
      <c r="H104" s="65"/>
      <c r="L104" s="65"/>
      <c r="M104" s="65"/>
    </row>
    <row r="105" hidden="1" outlineLevel="1">
      <c r="A105" s="102" t="s">
        <v>502</v>
      </c>
      <c r="B105" s="82" t="s">
        <v>42</v>
      </c>
      <c r="C105" s="68"/>
      <c r="D105" s="126" t="s">
        <v>181</v>
      </c>
      <c r="E105" s="67"/>
      <c r="F105" s="136">
        <f>IF($C$100=0,"",IF(C105="[for completion]","",C105/$C$100))</f>
        <v>0</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11368.6952</v>
      </c>
      <c r="D112" s="126">
        <v>11368.6952</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11368.6952</v>
      </c>
      <c r="D127" s="126">
        <f>SUM(D112:D126)</f>
        <v>11368.6952</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9500</v>
      </c>
      <c r="D138" s="126">
        <v>9500</v>
      </c>
      <c r="E138" s="59"/>
      <c r="F138" s="136">
        <f>IF($C$153=0,"",IF(C138="[for completion]","",C138/$C$153))</f>
        <v>1</v>
      </c>
      <c r="G138" s="136">
        <f>IF($D$153=0,"",IF(D138="[for completion]","",D138/$D$153))</f>
        <v>1</v>
      </c>
      <c r="H138" s="65"/>
      <c r="I138" s="66"/>
      <c r="J138" s="66"/>
      <c r="K138" s="66"/>
      <c r="L138" s="65"/>
      <c r="M138" s="65"/>
      <c r="N138" s="65"/>
    </row>
    <row r="139" s="2" customFormat="1">
      <c r="A139" s="102" t="s">
        <v>534</v>
      </c>
      <c r="B139" s="67" t="s">
        <v>1667</v>
      </c>
      <c r="C139" s="126"/>
      <c r="D139" s="126"/>
      <c r="E139" s="59"/>
      <c r="F139" s="136">
        <f>IF($C$153=0,"",IF(C139="[for completion]","",C139/$C$153))</f>
        <v>0</v>
      </c>
      <c r="G139" s="136">
        <f>IF($D$153=0,"",IF(D139="[for completion]","",D139/$D$153))</f>
        <v>0</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c r="D141" s="126"/>
      <c r="E141" s="59"/>
      <c r="F141" s="136">
        <f>IF($C$153=0,"",IF(C141="[for completion]","",C141/$C$153))</f>
        <v>0</v>
      </c>
      <c r="G141" s="136">
        <f>IF($D$153=0,"",IF(D141="[for completion]","",D141/$D$153))</f>
        <v>0</v>
      </c>
      <c r="H141" s="65"/>
      <c r="I141" s="66"/>
      <c r="J141" s="66"/>
      <c r="K141" s="66"/>
      <c r="L141" s="65"/>
      <c r="M141" s="65"/>
      <c r="N141" s="65"/>
    </row>
    <row r="142" s="2" customFormat="1">
      <c r="A142" s="102" t="s">
        <v>537</v>
      </c>
      <c r="B142" s="67" t="s">
        <v>1669</v>
      </c>
      <c r="C142" s="126"/>
      <c r="D142" s="126"/>
      <c r="E142" s="59"/>
      <c r="F142" s="136">
        <f>IF($C$153=0,"",IF(C142="[for completion]","",C142/$C$153))</f>
        <v>0</v>
      </c>
      <c r="G142" s="136">
        <f>IF($D$153=0,"",IF(D142="[for completion]","",D142/$D$153))</f>
        <v>0</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9500</v>
      </c>
      <c r="D153" s="126">
        <f>SUM(D138:D152)</f>
        <v>9500</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4925</v>
      </c>
      <c r="D164" s="66">
        <v>4925</v>
      </c>
      <c r="E164" s="11"/>
      <c r="F164" s="11">
        <f>IF($C$167=0,"",IF(C164="[for completion]","",C164/$C$167))</f>
        <v>0.51842105263157889</v>
      </c>
      <c r="G164" s="11">
        <f>IF($D$164=0,"",IF(D164="[for completion]","",D164/$D$167))</f>
        <v>0.51842105263157889</v>
      </c>
      <c r="H164" s="65"/>
      <c r="L164" s="65"/>
      <c r="M164" s="65"/>
    </row>
    <row r="165">
      <c r="A165" s="102" t="s">
        <v>559</v>
      </c>
      <c r="B165" s="65" t="s">
        <v>16</v>
      </c>
      <c r="C165" s="126">
        <v>4575</v>
      </c>
      <c r="D165" s="66">
        <v>4575</v>
      </c>
      <c r="E165" s="11"/>
      <c r="F165" s="11">
        <f>IF($C$167=0,"",IF(C165="[for completion]","",C165/$C$167))</f>
        <v>0.48157894736842105</v>
      </c>
      <c r="G165" s="11">
        <f>IF($D$164=0,"",IF(D165="[for completion]","",D165/$D$167))</f>
        <v>0.48157894736842105</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9500</v>
      </c>
      <c r="D167" s="134">
        <f>SUM(D164:D166)</f>
        <v>9500</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c r="D174" s="55"/>
      <c r="E174" s="4"/>
      <c r="F174" s="136" t="str">
        <f>IF($C$179=0,"",IF(C174="[for completion]","",C174/$C$179))</f>
        <v/>
      </c>
      <c r="G174" s="59"/>
      <c r="H174" s="65"/>
      <c r="I174" s="102"/>
      <c r="J174" s="102"/>
      <c r="K174" s="102"/>
      <c r="L174" s="65"/>
      <c r="M174" s="65"/>
    </row>
    <row r="175" ht="30">
      <c r="A175" s="102" t="s">
        <v>568</v>
      </c>
      <c r="B175" s="98" t="s">
        <v>1504</v>
      </c>
      <c r="C175" s="126"/>
      <c r="E175" s="61"/>
      <c r="F175" s="136" t="str">
        <f>IF($C$179=0,"",IF(C175="[for completion]","",C175/$C$179))</f>
        <v/>
      </c>
      <c r="G175" s="59"/>
      <c r="H175" s="65"/>
      <c r="L175" s="65"/>
      <c r="M175" s="65"/>
    </row>
    <row r="176">
      <c r="A176" s="102" t="s">
        <v>569</v>
      </c>
      <c r="B176" s="67" t="s">
        <v>189</v>
      </c>
      <c r="C176" s="126"/>
      <c r="E176" s="61"/>
      <c r="F176" s="136" t="str">
        <f>IF($C$179=0,"",IF(C176="[for completion]","",C176/$C$179))</f>
        <v/>
      </c>
      <c r="G176" s="59"/>
      <c r="H176" s="65"/>
      <c r="L176" s="65"/>
      <c r="M176" s="65"/>
    </row>
    <row r="177">
      <c r="A177" s="102" t="s">
        <v>570</v>
      </c>
      <c r="B177" s="67" t="s">
        <v>128</v>
      </c>
      <c r="C177" s="126"/>
      <c r="E177" s="61"/>
      <c r="F177" s="136" t="str">
        <f>IF($C$179=0,"",IF(C177="[for completion]","",C177/$C$179))</f>
        <v/>
      </c>
      <c r="G177" s="59"/>
      <c r="H177" s="65"/>
      <c r="L177" s="65"/>
      <c r="M177" s="65"/>
    </row>
    <row r="178">
      <c r="A178" s="102" t="s">
        <v>571</v>
      </c>
      <c r="B178" s="67" t="s">
        <v>2</v>
      </c>
      <c r="C178" s="126"/>
      <c r="E178" s="61"/>
      <c r="F178" s="136" t="str">
        <f>IF($C$179=0,"",IF(C178="[for completion]","",C178/$C$179))</f>
        <v/>
      </c>
      <c r="G178" s="59"/>
      <c r="H178" s="65"/>
      <c r="L178" s="65"/>
      <c r="M178" s="65"/>
    </row>
    <row r="179">
      <c r="A179" s="102" t="s">
        <v>572</v>
      </c>
      <c r="B179" s="10" t="s">
        <v>1</v>
      </c>
      <c r="C179" s="126">
        <f>SUM(C174:C178)</f>
        <v>0</v>
      </c>
      <c r="E179" s="61"/>
      <c r="F179" s="138">
        <f>SUM(F174:F178)</f>
        <v>0</v>
      </c>
      <c r="G179" s="59"/>
      <c r="H179" s="65"/>
      <c r="L179" s="65"/>
      <c r="M179" s="65"/>
    </row>
    <row r="180" hidden="1" outlineLevel="1">
      <c r="A180" s="102" t="s">
        <v>573</v>
      </c>
      <c r="B180" s="85" t="s">
        <v>190</v>
      </c>
      <c r="C180" s="127"/>
      <c r="E180" s="61"/>
      <c r="F180" s="59" t="str">
        <f>IF($C$179=0,"",IF(C180="[for completion]","",C180/$C$179))</f>
        <v/>
      </c>
      <c r="G180" s="59"/>
      <c r="H180" s="65"/>
      <c r="L180" s="65"/>
      <c r="M180" s="65"/>
    </row>
    <row r="181" s="85" customFormat="1" ht="30" hidden="1" outlineLevel="1">
      <c r="A181" s="102" t="s">
        <v>574</v>
      </c>
      <c r="B181" s="85" t="s">
        <v>210</v>
      </c>
      <c r="C181" s="127"/>
      <c r="F181" s="59" t="str">
        <f>IF($C$179=0,"",IF(C181="[for completion]","",C181/$C$179))</f>
        <v/>
      </c>
    </row>
    <row r="182" ht="30" hidden="1" outlineLevel="1">
      <c r="A182" s="102" t="s">
        <v>575</v>
      </c>
      <c r="B182" s="85" t="s">
        <v>211</v>
      </c>
      <c r="C182" s="127"/>
      <c r="E182" s="61"/>
      <c r="F182" s="59" t="str">
        <f>IF($C$179=0,"",IF(C182="[for completion]","",C182/$C$179))</f>
        <v/>
      </c>
      <c r="G182" s="59"/>
      <c r="H182" s="65"/>
      <c r="L182" s="65"/>
      <c r="M182" s="65"/>
    </row>
    <row r="183" hidden="1" outlineLevel="1">
      <c r="A183" s="102" t="s">
        <v>576</v>
      </c>
      <c r="B183" s="85" t="s">
        <v>191</v>
      </c>
      <c r="C183" s="127"/>
      <c r="E183" s="61"/>
      <c r="F183" s="59" t="str">
        <f>IF($C$179=0,"",IF(C183="[for completion]","",C183/$C$179))</f>
        <v/>
      </c>
      <c r="G183" s="59"/>
      <c r="H183" s="65"/>
      <c r="L183" s="65"/>
      <c r="M183" s="65"/>
    </row>
    <row r="184" s="85" customFormat="1" ht="30" hidden="1" outlineLevel="1">
      <c r="A184" s="102" t="s">
        <v>577</v>
      </c>
      <c r="B184" s="85" t="s">
        <v>212</v>
      </c>
      <c r="C184" s="127"/>
      <c r="F184" s="59" t="str">
        <f>IF($C$179=0,"",IF(C184="[for completion]","",C184/$C$179))</f>
        <v/>
      </c>
    </row>
    <row r="185" ht="30" hidden="1" outlineLevel="1">
      <c r="A185" s="102" t="s">
        <v>578</v>
      </c>
      <c r="B185" s="85" t="s">
        <v>213</v>
      </c>
      <c r="C185" s="127"/>
      <c r="E185" s="61"/>
      <c r="F185" s="59" t="str">
        <f>IF($C$179=0,"",IF(C185="[for completion]","",C185/$C$179))</f>
        <v/>
      </c>
      <c r="G185" s="59"/>
      <c r="H185" s="65"/>
      <c r="L185" s="65"/>
      <c r="M185" s="65"/>
    </row>
    <row r="186" hidden="1" outlineLevel="1">
      <c r="A186" s="102" t="s">
        <v>579</v>
      </c>
      <c r="B186" s="85" t="s">
        <v>184</v>
      </c>
      <c r="C186" s="127"/>
      <c r="E186" s="61"/>
      <c r="F186" s="59" t="str">
        <f>IF($C$179=0,"",IF(C186="[for completion]","",C186/$C$179))</f>
        <v/>
      </c>
      <c r="G186" s="59"/>
      <c r="H186" s="65"/>
      <c r="L186" s="65"/>
      <c r="M186" s="65"/>
    </row>
    <row r="187" hidden="1" outlineLevel="1">
      <c r="A187" s="102" t="s">
        <v>580</v>
      </c>
      <c r="B187" s="85" t="s">
        <v>185</v>
      </c>
      <c r="C187" s="127"/>
      <c r="E187" s="61"/>
      <c r="F187" s="59" t="str">
        <f>IF($C$179=0,"",IF(C187="[for completion]","",C187/$C$179))</f>
        <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c r="E193" s="68"/>
      <c r="F193" s="136" t="str">
        <f>IF($C$208=0,"",IF(C193="[for completion]","",C193/$C$208))</f>
        <v/>
      </c>
      <c r="G193" s="59"/>
      <c r="H193" s="65"/>
      <c r="L193" s="65"/>
      <c r="M193" s="65"/>
    </row>
    <row r="194">
      <c r="A194" s="102" t="s">
        <v>586</v>
      </c>
      <c r="B194" s="67" t="s">
        <v>86</v>
      </c>
      <c r="C194" s="126"/>
      <c r="E194" s="61"/>
      <c r="F194" s="136" t="str">
        <f>IF($C$208=0,"",IF(C194="[for completion]","",C194/$C$208))</f>
        <v/>
      </c>
      <c r="G194" s="61"/>
      <c r="H194" s="65"/>
      <c r="L194" s="65"/>
      <c r="M194" s="65"/>
    </row>
    <row r="195">
      <c r="A195" s="102" t="s">
        <v>587</v>
      </c>
      <c r="B195" s="67" t="s">
        <v>122</v>
      </c>
      <c r="C195" s="126"/>
      <c r="E195" s="61"/>
      <c r="F195" s="136" t="str">
        <f>IF($C$208=0,"",IF(C195="[for completion]","",C195/$C$208))</f>
        <v/>
      </c>
      <c r="G195" s="61"/>
      <c r="H195" s="65"/>
      <c r="L195" s="65"/>
      <c r="M195" s="65"/>
    </row>
    <row r="196">
      <c r="A196" s="102" t="s">
        <v>588</v>
      </c>
      <c r="B196" s="67" t="s">
        <v>111</v>
      </c>
      <c r="C196" s="126"/>
      <c r="E196" s="61"/>
      <c r="F196" s="136" t="str">
        <f>IF($C$208=0,"",IF(C196="[for completion]","",C196/$C$208))</f>
        <v/>
      </c>
      <c r="G196" s="61"/>
      <c r="H196" s="65"/>
      <c r="L196" s="65"/>
      <c r="M196" s="65"/>
    </row>
    <row r="197">
      <c r="A197" s="102" t="s">
        <v>589</v>
      </c>
      <c r="B197" s="67" t="s">
        <v>115</v>
      </c>
      <c r="C197" s="126"/>
      <c r="E197" s="61"/>
      <c r="F197" s="136" t="str">
        <f>IF($C$208=0,"",IF(C197="[for completion]","",C197/$C$208))</f>
        <v/>
      </c>
      <c r="G197" s="61"/>
      <c r="H197" s="65"/>
      <c r="L197" s="65"/>
      <c r="M197" s="65"/>
    </row>
    <row r="198">
      <c r="A198" s="102" t="s">
        <v>590</v>
      </c>
      <c r="B198" s="67" t="s">
        <v>116</v>
      </c>
      <c r="C198" s="126"/>
      <c r="E198" s="61"/>
      <c r="F198" s="136" t="str">
        <f>IF($C$208=0,"",IF(C198="[for completion]","",C198/$C$208))</f>
        <v/>
      </c>
      <c r="G198" s="61"/>
      <c r="H198" s="65"/>
      <c r="L198" s="65"/>
      <c r="M198" s="65"/>
    </row>
    <row r="199">
      <c r="A199" s="102" t="s">
        <v>591</v>
      </c>
      <c r="B199" s="67" t="s">
        <v>135</v>
      </c>
      <c r="C199" s="126"/>
      <c r="E199" s="61"/>
      <c r="F199" s="136" t="str">
        <f>IF($C$208=0,"",IF(C199="[for completion]","",C199/$C$208))</f>
        <v/>
      </c>
      <c r="G199" s="61"/>
      <c r="H199" s="65"/>
      <c r="L199" s="65"/>
      <c r="M199" s="65"/>
    </row>
    <row r="200">
      <c r="A200" s="102" t="s">
        <v>592</v>
      </c>
      <c r="B200" s="67" t="s">
        <v>117</v>
      </c>
      <c r="C200" s="126"/>
      <c r="E200" s="61"/>
      <c r="F200" s="136" t="str">
        <f>IF($C$208=0,"",IF(C200="[for completion]","",C200/$C$208))</f>
        <v/>
      </c>
      <c r="G200" s="61"/>
      <c r="H200" s="65"/>
      <c r="L200" s="65"/>
      <c r="M200" s="65"/>
    </row>
    <row r="201">
      <c r="A201" s="102" t="s">
        <v>593</v>
      </c>
      <c r="B201" s="67" t="s">
        <v>118</v>
      </c>
      <c r="C201" s="126"/>
      <c r="E201" s="61"/>
      <c r="F201" s="136" t="str">
        <f>IF($C$208=0,"",IF(C201="[for completion]","",C201/$C$208))</f>
        <v/>
      </c>
      <c r="G201" s="61"/>
      <c r="H201" s="65"/>
      <c r="L201" s="65"/>
      <c r="M201" s="65"/>
    </row>
    <row r="202">
      <c r="A202" s="102" t="s">
        <v>594</v>
      </c>
      <c r="B202" s="67" t="s">
        <v>119</v>
      </c>
      <c r="C202" s="126"/>
      <c r="E202" s="61"/>
      <c r="F202" s="136" t="str">
        <f>IF($C$208=0,"",IF(C202="[for completion]","",C202/$C$208))</f>
        <v/>
      </c>
      <c r="G202" s="61"/>
      <c r="H202" s="65"/>
      <c r="L202" s="65"/>
      <c r="M202" s="65"/>
    </row>
    <row r="203">
      <c r="A203" s="102" t="s">
        <v>595</v>
      </c>
      <c r="B203" s="67" t="s">
        <v>120</v>
      </c>
      <c r="C203" s="126"/>
      <c r="E203" s="61"/>
      <c r="F203" s="136" t="str">
        <f>IF($C$208=0,"",IF(C203="[for completion]","",C203/$C$208))</f>
        <v/>
      </c>
      <c r="G203" s="61"/>
      <c r="H203" s="65"/>
      <c r="L203" s="65"/>
      <c r="M203" s="65"/>
    </row>
    <row r="204">
      <c r="A204" s="102" t="s">
        <v>596</v>
      </c>
      <c r="B204" s="67" t="s">
        <v>123</v>
      </c>
      <c r="C204" s="126"/>
      <c r="E204" s="61"/>
      <c r="F204" s="136" t="str">
        <f>IF($C$208=0,"",IF(C204="[for completion]","",C204/$C$208))</f>
        <v/>
      </c>
      <c r="G204" s="61"/>
      <c r="H204" s="65"/>
      <c r="L204" s="65"/>
      <c r="M204" s="65"/>
    </row>
    <row r="205">
      <c r="A205" s="102" t="s">
        <v>597</v>
      </c>
      <c r="B205" s="67" t="s">
        <v>121</v>
      </c>
      <c r="C205" s="126"/>
      <c r="E205" s="61"/>
      <c r="F205" s="136" t="str">
        <f>IF($C$208=0,"",IF(C205="[for completion]","",C205/$C$208))</f>
        <v/>
      </c>
      <c r="G205" s="61"/>
      <c r="H205" s="65"/>
      <c r="L205" s="65"/>
      <c r="M205" s="65"/>
    </row>
    <row r="206">
      <c r="A206" s="102" t="s">
        <v>598</v>
      </c>
      <c r="B206" s="67" t="s">
        <v>2</v>
      </c>
      <c r="C206" s="126"/>
      <c r="E206" s="61"/>
      <c r="F206" s="136" t="str">
        <f>IF($C$208=0,"",IF(C206="[for completion]","",C206/$C$208))</f>
        <v/>
      </c>
      <c r="G206" s="61"/>
      <c r="H206" s="65"/>
      <c r="L206" s="65"/>
      <c r="M206" s="65"/>
    </row>
    <row r="207">
      <c r="A207" s="102" t="s">
        <v>599</v>
      </c>
      <c r="B207" s="69" t="s">
        <v>192</v>
      </c>
      <c r="C207" s="126">
        <f>SUM(C194:C196)</f>
        <v>0</v>
      </c>
      <c r="E207" s="61"/>
      <c r="F207" s="136" t="str">
        <f>IF($C$208=0,"",IF(C207="[for completion]","",C207/$C$208))</f>
        <v/>
      </c>
      <c r="G207" s="61"/>
      <c r="H207" s="65"/>
      <c r="L207" s="65"/>
      <c r="M207" s="65"/>
    </row>
    <row r="208">
      <c r="A208" s="102" t="s">
        <v>600</v>
      </c>
      <c r="B208" s="10" t="s">
        <v>1</v>
      </c>
      <c r="C208" s="134">
        <f>SUM(C193:C206)</f>
        <v>0</v>
      </c>
      <c r="D208" s="67"/>
      <c r="E208" s="61"/>
      <c r="F208" s="138">
        <f>SUM(F193:F206)</f>
        <v>0</v>
      </c>
      <c r="G208" s="61"/>
      <c r="H208" s="65"/>
      <c r="L208" s="65"/>
      <c r="M208" s="65"/>
    </row>
    <row r="209" hidden="1" outlineLevel="1">
      <c r="A209" s="102" t="s">
        <v>601</v>
      </c>
      <c r="B209" s="84" t="s">
        <v>149</v>
      </c>
      <c r="C209" s="127"/>
      <c r="D209" s="127"/>
      <c r="E209" s="61"/>
      <c r="F209" s="59" t="str">
        <f>IF($C$208=0,"",IF(C209="[for completion]","",C209/$C$208))</f>
        <v/>
      </c>
      <c r="G209" s="61"/>
      <c r="H209" s="65"/>
      <c r="L209" s="65"/>
      <c r="M209" s="65"/>
    </row>
    <row r="210" hidden="1" outlineLevel="1">
      <c r="A210" s="102" t="s">
        <v>602</v>
      </c>
      <c r="B210" s="84" t="s">
        <v>149</v>
      </c>
      <c r="C210" s="127"/>
      <c r="D210" s="127"/>
      <c r="E210" s="61"/>
      <c r="F210" s="59" t="str">
        <f>IF($C$208=0,"",IF(C210="[for completion]","",C210/$C$208))</f>
        <v/>
      </c>
      <c r="G210" s="61"/>
      <c r="H210" s="65"/>
      <c r="L210" s="65"/>
      <c r="M210" s="65"/>
    </row>
    <row r="211" hidden="1" outlineLevel="1">
      <c r="A211" s="102" t="s">
        <v>603</v>
      </c>
      <c r="B211" s="84" t="s">
        <v>149</v>
      </c>
      <c r="C211" s="127"/>
      <c r="D211" s="127"/>
      <c r="E211" s="61"/>
      <c r="F211" s="59" t="str">
        <f>IF($C$208=0,"",IF(C211="[for completion]","",C211/$C$208))</f>
        <v/>
      </c>
      <c r="G211" s="61"/>
      <c r="H211" s="65"/>
      <c r="L211" s="65"/>
      <c r="M211" s="65"/>
    </row>
    <row r="212" hidden="1" outlineLevel="1">
      <c r="A212" s="102" t="s">
        <v>604</v>
      </c>
      <c r="B212" s="84" t="s">
        <v>149</v>
      </c>
      <c r="C212" s="127"/>
      <c r="D212" s="127"/>
      <c r="E212" s="61"/>
      <c r="F212" s="59" t="str">
        <f>IF($C$208=0,"",IF(C212="[for completion]","",C212/$C$208))</f>
        <v/>
      </c>
      <c r="G212" s="61"/>
      <c r="H212" s="65"/>
      <c r="L212" s="65"/>
      <c r="M212" s="65"/>
    </row>
    <row r="213" hidden="1" outlineLevel="1">
      <c r="A213" s="102" t="s">
        <v>605</v>
      </c>
      <c r="B213" s="84" t="s">
        <v>149</v>
      </c>
      <c r="C213" s="127"/>
      <c r="D213" s="127"/>
      <c r="E213" s="61"/>
      <c r="F213" s="59" t="str">
        <f>IF($C$208=0,"",IF(C213="[for completion]","",C213/$C$208))</f>
        <v/>
      </c>
      <c r="G213" s="61"/>
      <c r="H213" s="65"/>
      <c r="L213" s="65"/>
      <c r="M213" s="65"/>
    </row>
    <row r="214" hidden="1" outlineLevel="1">
      <c r="A214" s="102" t="s">
        <v>606</v>
      </c>
      <c r="B214" s="84" t="s">
        <v>149</v>
      </c>
      <c r="C214" s="127"/>
      <c r="D214" s="127"/>
      <c r="E214" s="61"/>
      <c r="F214" s="59" t="str">
        <f>IF($C$208=0,"",IF(C214="[for completion]","",C214/$C$208))</f>
        <v/>
      </c>
      <c r="G214" s="61"/>
      <c r="H214" s="65"/>
      <c r="L214" s="65"/>
      <c r="M214" s="65"/>
    </row>
    <row r="215" hidden="1" outlineLevel="1">
      <c r="A215" s="102" t="s">
        <v>607</v>
      </c>
      <c r="B215" s="84" t="s">
        <v>149</v>
      </c>
      <c r="C215" s="127"/>
      <c r="D215" s="127"/>
      <c r="E215" s="61"/>
      <c r="F215" s="59" t="str">
        <f>IF($C$208=0,"",IF(C215="[for completion]","",C215/$C$208))</f>
        <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1661</v>
      </c>
      <c r="H339" s="65"/>
    </row>
    <row r="340" outlineLevel="1">
      <c r="A340" s="102" t="s">
        <v>723</v>
      </c>
      <c r="B340" s="103" t="s">
        <v>1689</v>
      </c>
      <c r="C340" s="66" t="s">
        <v>1661</v>
      </c>
      <c r="H340" s="65"/>
    </row>
    <row r="341" outlineLevel="1">
      <c r="A341" s="102" t="s">
        <v>724</v>
      </c>
      <c r="B341" s="103" t="s">
        <v>1690</v>
      </c>
      <c r="C341" s="66" t="s">
        <v>1691</v>
      </c>
      <c r="H341" s="65"/>
    </row>
    <row r="342" outlineLevel="1">
      <c r="A342" s="102" t="s">
        <v>725</v>
      </c>
      <c r="B342" s="103" t="s">
        <v>1692</v>
      </c>
      <c r="C342" s="66" t="s">
        <v>1693</v>
      </c>
      <c r="H342" s="65"/>
    </row>
    <row r="343" outlineLevel="1">
      <c r="A343" s="102" t="s">
        <v>726</v>
      </c>
      <c r="B343" s="103" t="s">
        <v>1694</v>
      </c>
      <c r="C343" s="66" t="s">
        <v>1695</v>
      </c>
      <c r="H343" s="65"/>
    </row>
    <row r="344" outlineLevel="1">
      <c r="A344" s="102" t="s">
        <v>727</v>
      </c>
      <c r="B344" s="103" t="s">
        <v>1696</v>
      </c>
      <c r="C344" s="66" t="s">
        <v>1697</v>
      </c>
      <c r="H344" s="65"/>
    </row>
    <row r="345" outlineLevel="1">
      <c r="A345" s="102" t="s">
        <v>728</v>
      </c>
      <c r="B345" s="103" t="s">
        <v>1694</v>
      </c>
      <c r="C345" s="66" t="s">
        <v>1698</v>
      </c>
      <c r="H345" s="65"/>
    </row>
    <row r="346" outlineLevel="1">
      <c r="A346" s="102" t="s">
        <v>729</v>
      </c>
      <c r="B346" s="103" t="s">
        <v>1694</v>
      </c>
      <c r="C346" s="66" t="s">
        <v>1699</v>
      </c>
      <c r="H346" s="65"/>
    </row>
    <row r="347" outlineLevel="1">
      <c r="A347" s="102" t="s">
        <v>730</v>
      </c>
      <c r="B347" s="103" t="s">
        <v>1700</v>
      </c>
      <c r="C347" s="66" t="s">
        <v>1701</v>
      </c>
      <c r="H347" s="65"/>
    </row>
    <row r="348" outlineLevel="1">
      <c r="A348" s="102" t="s">
        <v>731</v>
      </c>
      <c r="B348" s="103" t="s">
        <v>1702</v>
      </c>
      <c r="C348" s="66" t="s">
        <v>1703</v>
      </c>
      <c r="H348" s="65"/>
    </row>
    <row r="349" outlineLevel="1">
      <c r="A349" s="102" t="s">
        <v>732</v>
      </c>
      <c r="B349" s="103" t="s">
        <v>1704</v>
      </c>
      <c r="C349" s="66" t="s">
        <v>1705</v>
      </c>
      <c r="H349" s="65"/>
    </row>
    <row r="350" outlineLevel="1">
      <c r="A350" s="102" t="s">
        <v>733</v>
      </c>
      <c r="B350" s="103" t="s">
        <v>1706</v>
      </c>
      <c r="C350" s="66" t="s">
        <v>1707</v>
      </c>
      <c r="H350" s="65"/>
    </row>
    <row r="351" outlineLevel="1">
      <c r="A351" s="102" t="s">
        <v>734</v>
      </c>
      <c r="B351" s="103" t="s">
        <v>1708</v>
      </c>
      <c r="C351" s="66" t="s">
        <v>1707</v>
      </c>
      <c r="H351" s="65"/>
    </row>
    <row r="352" outlineLevel="1">
      <c r="A352" s="102" t="s">
        <v>735</v>
      </c>
      <c r="B352" s="103" t="s">
        <v>1709</v>
      </c>
      <c r="C352" s="66" t="s">
        <v>1661</v>
      </c>
      <c r="H352" s="65"/>
    </row>
    <row r="353" outlineLevel="1">
      <c r="A353" s="102" t="s">
        <v>736</v>
      </c>
      <c r="B353" s="103" t="s">
        <v>1710</v>
      </c>
      <c r="C353" s="66" t="s">
        <v>1661</v>
      </c>
      <c r="H353" s="65"/>
    </row>
    <row r="354" outlineLevel="1">
      <c r="A354" s="102" t="s">
        <v>737</v>
      </c>
      <c r="B354" s="103" t="s">
        <v>188</v>
      </c>
      <c r="H354" s="65"/>
    </row>
    <row r="355" outlineLevel="1">
      <c r="A355" s="102" t="s">
        <v>738</v>
      </c>
      <c r="B355" s="103" t="s">
        <v>188</v>
      </c>
      <c r="H355" s="65"/>
    </row>
    <row r="356" outlineLevel="1">
      <c r="A356" s="102" t="s">
        <v>739</v>
      </c>
      <c r="B356" s="103" t="s">
        <v>188</v>
      </c>
      <c r="H356" s="65"/>
    </row>
    <row r="357" outlineLevel="1">
      <c r="A357" s="102" t="s">
        <v>740</v>
      </c>
      <c r="B357" s="103" t="s">
        <v>188</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11368.69522367</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11368.69522367</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61751</v>
      </c>
      <c r="D28" s="106" t="s">
        <v>181</v>
      </c>
      <c r="E28" s="126"/>
      <c r="F28" s="126">
        <f>IF(C28=0,"",C28)</f>
        <v>61751</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0.000876</v>
      </c>
      <c r="D36" s="106" t="s">
        <v>181</v>
      </c>
      <c r="E36" s="127"/>
      <c r="F36" s="106">
        <f>IF(C36=0,"",C36)</f>
        <v>0.000876</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1711</v>
      </c>
      <c r="C99" s="135">
        <v>0.02348645</v>
      </c>
      <c r="D99" s="106"/>
      <c r="E99" s="106"/>
      <c r="F99" s="135">
        <f>IF(C99=0,"",C99)</f>
        <v>0.02348645</v>
      </c>
      <c r="G99" s="52"/>
    </row>
    <row r="100" s="51" customFormat="1">
      <c r="A100" s="102" t="s">
        <v>847</v>
      </c>
      <c r="B100" s="67" t="s">
        <v>1712</v>
      </c>
      <c r="C100" s="135">
        <v>0.02580629</v>
      </c>
      <c r="D100" s="106"/>
      <c r="E100" s="106"/>
      <c r="F100" s="135">
        <f>IF(C100=0,"",C100)</f>
        <v>0.02580629</v>
      </c>
      <c r="G100" s="52"/>
    </row>
    <row r="101" s="51" customFormat="1">
      <c r="A101" s="102" t="s">
        <v>848</v>
      </c>
      <c r="B101" s="67" t="s">
        <v>1713</v>
      </c>
      <c r="C101" s="135">
        <v>0.02308626</v>
      </c>
      <c r="D101" s="106"/>
      <c r="E101" s="106"/>
      <c r="F101" s="135">
        <f>IF(C101=0,"",C101)</f>
        <v>0.02308626</v>
      </c>
      <c r="G101" s="52"/>
    </row>
    <row r="102" s="51" customFormat="1">
      <c r="A102" s="102" t="s">
        <v>849</v>
      </c>
      <c r="B102" s="67" t="s">
        <v>1714</v>
      </c>
      <c r="C102" s="135">
        <v>0.05480348</v>
      </c>
      <c r="D102" s="106"/>
      <c r="E102" s="106"/>
      <c r="F102" s="135">
        <f>IF(C102=0,"",C102)</f>
        <v>0.05480348</v>
      </c>
      <c r="G102" s="52"/>
    </row>
    <row r="103" s="51" customFormat="1">
      <c r="A103" s="102" t="s">
        <v>850</v>
      </c>
      <c r="B103" s="67" t="s">
        <v>1715</v>
      </c>
      <c r="C103" s="135">
        <v>0.1094238</v>
      </c>
      <c r="D103" s="106"/>
      <c r="E103" s="106"/>
      <c r="F103" s="135">
        <f>IF(C103=0,"",C103)</f>
        <v>0.1094238</v>
      </c>
      <c r="G103" s="52"/>
    </row>
    <row r="104" s="51" customFormat="1">
      <c r="A104" s="102" t="s">
        <v>851</v>
      </c>
      <c r="B104" s="67" t="s">
        <v>1716</v>
      </c>
      <c r="C104" s="135">
        <v>0.23528498</v>
      </c>
      <c r="D104" s="106"/>
      <c r="E104" s="106"/>
      <c r="F104" s="135">
        <f>IF(C104=0,"",C104)</f>
        <v>0.23528498</v>
      </c>
      <c r="G104" s="52"/>
    </row>
    <row r="105" s="51" customFormat="1">
      <c r="A105" s="102" t="s">
        <v>852</v>
      </c>
      <c r="B105" s="67" t="s">
        <v>1717</v>
      </c>
      <c r="C105" s="135">
        <v>0.23327101</v>
      </c>
      <c r="D105" s="106"/>
      <c r="E105" s="106"/>
      <c r="F105" s="135">
        <f>IF(C105=0,"",C105)</f>
        <v>0.23327101</v>
      </c>
      <c r="G105" s="52"/>
    </row>
    <row r="106" s="51" customFormat="1">
      <c r="A106" s="102" t="s">
        <v>853</v>
      </c>
      <c r="B106" s="67" t="s">
        <v>1718</v>
      </c>
      <c r="C106" s="135">
        <v>0.01340359</v>
      </c>
      <c r="D106" s="106"/>
      <c r="E106" s="106"/>
      <c r="F106" s="135">
        <f>IF(C106=0,"",C106)</f>
        <v>0.01340359</v>
      </c>
      <c r="G106" s="52"/>
    </row>
    <row r="107" s="51" customFormat="1">
      <c r="A107" s="102" t="s">
        <v>854</v>
      </c>
      <c r="B107" s="67" t="s">
        <v>1719</v>
      </c>
      <c r="C107" s="135">
        <v>0.12184925</v>
      </c>
      <c r="D107" s="106"/>
      <c r="E107" s="106"/>
      <c r="F107" s="135">
        <f>IF(C107=0,"",C107)</f>
        <v>0.12184925</v>
      </c>
      <c r="G107" s="52"/>
    </row>
    <row r="108" s="51" customFormat="1">
      <c r="A108" s="102" t="s">
        <v>855</v>
      </c>
      <c r="B108" s="67" t="s">
        <v>1720</v>
      </c>
      <c r="C108" s="135">
        <v>0.09624526</v>
      </c>
      <c r="D108" s="106"/>
      <c r="E108" s="106"/>
      <c r="F108" s="135">
        <f>IF(C108=0,"",C108)</f>
        <v>0.09624526</v>
      </c>
      <c r="G108" s="52"/>
    </row>
    <row r="109" s="51" customFormat="1">
      <c r="A109" s="102" t="s">
        <v>856</v>
      </c>
      <c r="B109" s="67" t="s">
        <v>1721</v>
      </c>
      <c r="C109" s="135">
        <v>0.02847065</v>
      </c>
      <c r="D109" s="106"/>
      <c r="E109" s="106"/>
      <c r="F109" s="135">
        <f>IF(C109=0,"",C109)</f>
        <v>0.02847065</v>
      </c>
      <c r="G109" s="52"/>
    </row>
    <row r="110" s="51" customFormat="1">
      <c r="A110" s="102" t="s">
        <v>857</v>
      </c>
      <c r="B110" s="67" t="s">
        <v>1722</v>
      </c>
      <c r="C110" s="135">
        <v>0.03486897</v>
      </c>
      <c r="D110" s="106"/>
      <c r="E110" s="106"/>
      <c r="F110" s="135">
        <f>IF(C110=0,"",C110)</f>
        <v>0.03486897</v>
      </c>
      <c r="G110" s="52"/>
    </row>
    <row r="111" s="51" customFormat="1">
      <c r="A111" s="102" t="s">
        <v>858</v>
      </c>
      <c r="B111" s="67" t="s">
        <v>1723</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1724</v>
      </c>
      <c r="C131" s="135">
        <v>0.9374664</v>
      </c>
      <c r="D131" s="106" t="s">
        <v>181</v>
      </c>
      <c r="E131" s="106"/>
      <c r="F131" s="135">
        <f>IF(C131=0,"",C131)</f>
        <v>0.9374664</v>
      </c>
    </row>
    <row r="132">
      <c r="A132" s="102" t="s">
        <v>878</v>
      </c>
      <c r="B132" s="5" t="s">
        <v>1725</v>
      </c>
      <c r="C132" s="135">
        <v>0.0625336</v>
      </c>
      <c r="D132" s="106" t="s">
        <v>181</v>
      </c>
      <c r="E132" s="106"/>
      <c r="F132" s="135">
        <f>IF(C132=0,"",C132)</f>
        <v>0.0625336</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1726</v>
      </c>
      <c r="C141" s="135">
        <v>0.86752182</v>
      </c>
      <c r="D141" s="106" t="s">
        <v>181</v>
      </c>
      <c r="E141" s="106"/>
      <c r="F141" s="135">
        <f>IF(C141=0,"",C141)</f>
        <v>0.86752182</v>
      </c>
    </row>
    <row r="142">
      <c r="A142" s="102" t="s">
        <v>887</v>
      </c>
      <c r="B142" s="66" t="s">
        <v>12</v>
      </c>
      <c r="C142" s="135">
        <v>0.13246424</v>
      </c>
      <c r="D142" s="106" t="s">
        <v>181</v>
      </c>
      <c r="E142" s="106"/>
      <c r="F142" s="135">
        <f>IF(C142=0,"",C142)</f>
        <v>0.13246424</v>
      </c>
    </row>
    <row r="143">
      <c r="A143" s="102" t="s">
        <v>888</v>
      </c>
      <c r="B143" s="66" t="s">
        <v>2</v>
      </c>
      <c r="C143" s="135">
        <v>1.394E-05</v>
      </c>
      <c r="D143" s="106" t="s">
        <v>181</v>
      </c>
      <c r="E143" s="106"/>
      <c r="F143" s="135">
        <f>IF(C143=0,"",C143)</f>
        <v>1.394E-05</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1727</v>
      </c>
      <c r="C151" s="135">
        <v>0.00757403</v>
      </c>
      <c r="D151" s="106" t="s">
        <v>181</v>
      </c>
      <c r="E151" s="106"/>
      <c r="F151" s="135">
        <f>IF(C151=0,"",C151)</f>
        <v>0.00757403</v>
      </c>
    </row>
    <row r="152">
      <c r="A152" s="102" t="s">
        <v>896</v>
      </c>
      <c r="B152" s="9" t="s">
        <v>1728</v>
      </c>
      <c r="C152" s="135">
        <v>0.07592806</v>
      </c>
      <c r="D152" s="106" t="s">
        <v>181</v>
      </c>
      <c r="E152" s="106"/>
      <c r="F152" s="135">
        <f>IF(C152=0,"",C152)</f>
        <v>0.07592806</v>
      </c>
    </row>
    <row r="153">
      <c r="A153" s="102" t="s">
        <v>897</v>
      </c>
      <c r="B153" s="9" t="s">
        <v>1729</v>
      </c>
      <c r="C153" s="135">
        <v>0.0934767</v>
      </c>
      <c r="D153" s="106" t="s">
        <v>181</v>
      </c>
      <c r="E153" s="106"/>
      <c r="F153" s="135">
        <f>IF(C153=0,"",C153)</f>
        <v>0.0934767</v>
      </c>
    </row>
    <row r="154">
      <c r="A154" s="102" t="s">
        <v>898</v>
      </c>
      <c r="B154" s="9" t="s">
        <v>1730</v>
      </c>
      <c r="C154" s="135">
        <v>0.19379847</v>
      </c>
      <c r="D154" s="127" t="s">
        <v>181</v>
      </c>
      <c r="E154" s="127"/>
      <c r="F154" s="135">
        <f>IF(C154=0,"",C154)</f>
        <v>0.19379847</v>
      </c>
    </row>
    <row r="155">
      <c r="A155" s="102" t="s">
        <v>899</v>
      </c>
      <c r="B155" s="9" t="s">
        <v>1731</v>
      </c>
      <c r="C155" s="135">
        <v>0.62922274</v>
      </c>
      <c r="D155" s="127" t="s">
        <v>181</v>
      </c>
      <c r="E155" s="127"/>
      <c r="F155" s="135">
        <f>IF(C155=0,"",C155)</f>
        <v>0.62922274</v>
      </c>
    </row>
    <row r="156" s="64" customFormat="1" hidden="1" outlineLevel="1">
      <c r="A156" s="102" t="s">
        <v>900</v>
      </c>
      <c r="B156" s="9" t="s">
        <v>1723</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3.777E-05</v>
      </c>
      <c r="D161" s="106" t="s">
        <v>181</v>
      </c>
      <c r="E161" s="106"/>
      <c r="F161" s="135">
        <f>IF(C161=0,"",C161)</f>
        <v>3.777E-05</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98.784345825469657</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1732</v>
      </c>
      <c r="C171" s="126">
        <v>15.37080852</v>
      </c>
      <c r="D171" s="126">
        <v>1063</v>
      </c>
      <c r="E171" s="13"/>
      <c r="F171" s="135">
        <f>IF($C$195=0,"",IF(C171="","",C171/$C$195))</f>
        <v>0.0013520292538054379</v>
      </c>
      <c r="G171" s="135">
        <f>IF($D$195=0,"",IF(D171="","",D171/$D$195))</f>
        <v>0.0092365709121874084</v>
      </c>
    </row>
    <row r="172">
      <c r="A172" s="102" t="s">
        <v>911</v>
      </c>
      <c r="B172" s="67" t="s">
        <v>1733</v>
      </c>
      <c r="C172" s="126">
        <v>101.88461814</v>
      </c>
      <c r="D172" s="126">
        <v>3167</v>
      </c>
      <c r="E172" s="13"/>
      <c r="F172" s="135">
        <f>IF($C$195=0,"",IF(C172="","",C172/$C$195))</f>
        <v>0.00896185675976895</v>
      </c>
      <c r="G172" s="135">
        <f>IF($D$195=0,"",IF(D172="","",D172/$D$195))</f>
        <v>0.027518551344212154</v>
      </c>
    </row>
    <row r="173">
      <c r="A173" s="102" t="s">
        <v>912</v>
      </c>
      <c r="B173" s="67" t="s">
        <v>1734</v>
      </c>
      <c r="C173" s="126">
        <v>222.09242581</v>
      </c>
      <c r="D173" s="126">
        <v>4931</v>
      </c>
      <c r="E173" s="13"/>
      <c r="F173" s="135">
        <f>IF($C$195=0,"",IF(C173="","",C173/$C$195))</f>
        <v>0.019535436691767067</v>
      </c>
      <c r="G173" s="135">
        <f>IF($D$195=0,"",IF(D173="","",D173/$D$195))</f>
        <v>0.04284621934900857</v>
      </c>
    </row>
    <row r="174">
      <c r="A174" s="102" t="s">
        <v>913</v>
      </c>
      <c r="B174" s="67" t="s">
        <v>1735</v>
      </c>
      <c r="C174" s="126">
        <v>432.91092752</v>
      </c>
      <c r="D174" s="126">
        <v>7418</v>
      </c>
      <c r="E174" s="13"/>
      <c r="F174" s="135">
        <f>IF($C$195=0,"",IF(C174="","",C174/$C$195))</f>
        <v>0.038079209531333459</v>
      </c>
      <c r="G174" s="135">
        <f>IF($D$195=0,"",IF(D174="","",D174/$D$195))</f>
        <v>0.064456145838764051</v>
      </c>
    </row>
    <row r="175">
      <c r="A175" s="102" t="s">
        <v>914</v>
      </c>
      <c r="B175" s="67" t="s">
        <v>1736</v>
      </c>
      <c r="C175" s="126">
        <v>1776.99766745</v>
      </c>
      <c r="D175" s="126">
        <v>24465</v>
      </c>
      <c r="E175" s="13"/>
      <c r="F175" s="135">
        <f>IF($C$195=0,"",IF(C175="","",C175/$C$195))</f>
        <v>0.15630621038641546</v>
      </c>
      <c r="G175" s="135">
        <f>IF($D$195=0,"",IF(D175="","",D175/$D$195))</f>
        <v>0.21258015744747405</v>
      </c>
    </row>
    <row r="176">
      <c r="A176" s="102" t="s">
        <v>915</v>
      </c>
      <c r="B176" s="67" t="s">
        <v>1737</v>
      </c>
      <c r="C176" s="126">
        <v>2410.46249772</v>
      </c>
      <c r="D176" s="126">
        <v>26750</v>
      </c>
      <c r="E176" s="13"/>
      <c r="F176" s="135">
        <f>IF($C$195=0,"",IF(C176="","",C176/$C$195))</f>
        <v>0.21202630999389768</v>
      </c>
      <c r="G176" s="135">
        <f>IF($D$195=0,"",IF(D176="","",D176/$D$195))</f>
        <v>0.232434874789288</v>
      </c>
    </row>
    <row r="177">
      <c r="A177" s="102" t="s">
        <v>916</v>
      </c>
      <c r="B177" s="67" t="s">
        <v>1738</v>
      </c>
      <c r="C177" s="126">
        <v>2124.48532104</v>
      </c>
      <c r="D177" s="126">
        <v>19760</v>
      </c>
      <c r="E177" s="13"/>
      <c r="F177" s="135">
        <f>IF($C$195=0,"",IF(C177="","",C177/$C$195))</f>
        <v>0.18687151684889491</v>
      </c>
      <c r="G177" s="135">
        <f>IF($D$195=0,"",IF(D177="","",D177/$D$195))</f>
        <v>0.17169768694715257</v>
      </c>
    </row>
    <row r="178">
      <c r="A178" s="102" t="s">
        <v>917</v>
      </c>
      <c r="B178" s="67" t="s">
        <v>1739</v>
      </c>
      <c r="C178" s="126">
        <v>1465.04926343</v>
      </c>
      <c r="D178" s="126">
        <v>11757</v>
      </c>
      <c r="E178" s="13"/>
      <c r="F178" s="135">
        <f>IF($C$195=0,"",IF(C178="","",C178/$C$195))</f>
        <v>0.12886696622667115</v>
      </c>
      <c r="G178" s="135">
        <f>IF($D$195=0,"",IF(D178="","",D178/$D$195))</f>
        <v>0.10215838590271623</v>
      </c>
    </row>
    <row r="179">
      <c r="A179" s="102" t="s">
        <v>918</v>
      </c>
      <c r="B179" s="67" t="s">
        <v>1740</v>
      </c>
      <c r="C179" s="126">
        <v>881.34306325</v>
      </c>
      <c r="D179" s="126">
        <v>6031</v>
      </c>
      <c r="E179" s="13"/>
      <c r="F179" s="135">
        <f>IF($C$195=0,"",IF(C179="","",C179/$C$195))</f>
        <v>0.077523677599784208</v>
      </c>
      <c r="G179" s="135">
        <f>IF($D$195=0,"",IF(D179="","",D179/$D$195))</f>
        <v>0.052404288966512</v>
      </c>
    </row>
    <row r="180">
      <c r="A180" s="102" t="s">
        <v>919</v>
      </c>
      <c r="B180" s="67" t="s">
        <v>1741</v>
      </c>
      <c r="C180" s="126">
        <v>585.63985701</v>
      </c>
      <c r="D180" s="126">
        <v>3539</v>
      </c>
      <c r="E180" s="7"/>
      <c r="F180" s="135">
        <f>IF($C$195=0,"",IF(C180="","",C180/$C$195))</f>
        <v>0.051513374709058805</v>
      </c>
      <c r="G180" s="135">
        <f>IF($D$195=0,"",IF(D180="","",D180/$D$195))</f>
        <v>0.03075091670576786</v>
      </c>
    </row>
    <row r="181">
      <c r="A181" s="102" t="s">
        <v>920</v>
      </c>
      <c r="B181" s="67" t="s">
        <v>1742</v>
      </c>
      <c r="C181" s="126">
        <v>388.57466808</v>
      </c>
      <c r="D181" s="126">
        <v>2160</v>
      </c>
      <c r="E181" s="7"/>
      <c r="F181" s="135">
        <f>IF($C$195=0,"",IF(C181="","",C181/$C$195))</f>
        <v>0.034179354836690011</v>
      </c>
      <c r="G181" s="135">
        <f>IF($D$195=0,"",IF(D181="","",D181/$D$195))</f>
        <v>0.018768573067097647</v>
      </c>
    </row>
    <row r="182">
      <c r="A182" s="102" t="s">
        <v>921</v>
      </c>
      <c r="B182" s="67" t="s">
        <v>1743</v>
      </c>
      <c r="C182" s="126">
        <v>254.64740961</v>
      </c>
      <c r="D182" s="126">
        <v>1279</v>
      </c>
      <c r="E182" s="7"/>
      <c r="F182" s="135">
        <f>IF($C$195=0,"",IF(C182="","",C182/$C$195))</f>
        <v>0.022399000465754028</v>
      </c>
      <c r="G182" s="135">
        <f>IF($D$195=0,"",IF(D182="","",D182/$D$195))</f>
        <v>0.011113428218897173</v>
      </c>
    </row>
    <row r="183">
      <c r="A183" s="102" t="s">
        <v>922</v>
      </c>
      <c r="B183" s="67" t="s">
        <v>1744</v>
      </c>
      <c r="C183" s="126">
        <v>176.76896875</v>
      </c>
      <c r="D183" s="126">
        <v>807</v>
      </c>
      <c r="E183" s="7"/>
      <c r="F183" s="135">
        <f>IF($C$195=0,"",IF(C183="","",C183/$C$195))</f>
        <v>0.01554874726362275</v>
      </c>
      <c r="G183" s="135">
        <f>IF($D$195=0,"",IF(D183="","",D183/$D$195))</f>
        <v>0.0070121474375684275</v>
      </c>
    </row>
    <row r="184">
      <c r="A184" s="102" t="s">
        <v>923</v>
      </c>
      <c r="B184" s="67" t="s">
        <v>1745</v>
      </c>
      <c r="C184" s="126">
        <v>138.94301033</v>
      </c>
      <c r="D184" s="126">
        <v>575</v>
      </c>
      <c r="E184" s="7"/>
      <c r="F184" s="135">
        <f>IF($C$195=0,"",IF(C184="","",C184/$C$195))</f>
        <v>0.012221544125900746</v>
      </c>
      <c r="G184" s="135">
        <f>IF($D$195=0,"",IF(D184="","",D184/$D$195))</f>
        <v>0.0049962636636949756</v>
      </c>
    </row>
    <row r="185">
      <c r="A185" s="102" t="s">
        <v>924</v>
      </c>
      <c r="B185" s="67" t="s">
        <v>1746</v>
      </c>
      <c r="C185" s="126">
        <v>103.01240005</v>
      </c>
      <c r="D185" s="126">
        <v>382</v>
      </c>
      <c r="E185" s="7"/>
      <c r="F185" s="135">
        <f>IF($C$195=0,"",IF(C185="","",C185/$C$195))</f>
        <v>0.0090610574057368286</v>
      </c>
      <c r="G185" s="135">
        <f>IF($D$195=0,"",IF(D185="","",D185/$D$195))</f>
        <v>0.00331925690353301</v>
      </c>
    </row>
    <row r="186">
      <c r="A186" s="102" t="s">
        <v>925</v>
      </c>
      <c r="B186" s="67" t="s">
        <v>1747</v>
      </c>
      <c r="C186" s="126">
        <v>77.17122878</v>
      </c>
      <c r="D186" s="126">
        <v>307</v>
      </c>
      <c r="F186" s="135">
        <f>IF($C$195=0,"",IF(C186="","",C186/$C$195))</f>
        <v>0.0067880462323703537</v>
      </c>
      <c r="G186" s="135">
        <f>IF($D$195=0,"",IF(D186="","",D186/$D$195))</f>
        <v>0.0026675703387032306</v>
      </c>
    </row>
    <row r="187">
      <c r="A187" s="102" t="s">
        <v>926</v>
      </c>
      <c r="B187" s="67" t="s">
        <v>1748</v>
      </c>
      <c r="C187" s="126">
        <v>61.11194482</v>
      </c>
      <c r="D187" s="126">
        <v>215</v>
      </c>
      <c r="E187" s="14"/>
      <c r="F187" s="135">
        <f>IF($C$195=0,"",IF(C187="","",C187/$C$195))</f>
        <v>0.00537545809942753</v>
      </c>
      <c r="G187" s="135">
        <f>IF($D$195=0,"",IF(D187="","",D187/$D$195))</f>
        <v>0.0018681681525120344</v>
      </c>
    </row>
    <row r="188">
      <c r="A188" s="102" t="s">
        <v>927</v>
      </c>
      <c r="B188" s="67" t="s">
        <v>1749</v>
      </c>
      <c r="C188" s="126">
        <v>52.75892007</v>
      </c>
      <c r="D188" s="126">
        <v>189</v>
      </c>
      <c r="E188" s="14"/>
      <c r="F188" s="135">
        <f>IF($C$195=0,"",IF(C188="","",C188/$C$195))</f>
        <v>0.0046407190123413785</v>
      </c>
      <c r="G188" s="135">
        <f>IF($D$195=0,"",IF(D188="","",D188/$D$195))</f>
        <v>0.0016422501433710442</v>
      </c>
    </row>
    <row r="189">
      <c r="A189" s="102" t="s">
        <v>928</v>
      </c>
      <c r="B189" s="67" t="s">
        <v>1750</v>
      </c>
      <c r="C189" s="126">
        <v>34.65145647</v>
      </c>
      <c r="D189" s="126">
        <v>118</v>
      </c>
      <c r="E189" s="14"/>
      <c r="F189" s="135">
        <f>IF($C$195=0,"",IF(C189="","",C189/$C$195))</f>
        <v>0.0030479712744743573</v>
      </c>
      <c r="G189" s="135">
        <f>IF($D$195=0,"",IF(D189="","",D189/$D$195))</f>
        <v>0.0010253201953321863</v>
      </c>
    </row>
    <row r="190">
      <c r="A190" s="102" t="s">
        <v>929</v>
      </c>
      <c r="B190" s="67" t="s">
        <v>1751</v>
      </c>
      <c r="C190" s="126">
        <v>22.00779558</v>
      </c>
      <c r="D190" s="126">
        <v>58</v>
      </c>
      <c r="E190" s="14"/>
      <c r="F190" s="135">
        <f>IF($C$195=0,"",IF(C190="","",C190/$C$195))</f>
        <v>0.0019358242214268383</v>
      </c>
      <c r="G190" s="135">
        <f>IF($D$195=0,"",IF(D190="","",D190/$D$195))</f>
        <v>0.00050397094346836275</v>
      </c>
    </row>
    <row r="191">
      <c r="A191" s="102" t="s">
        <v>930</v>
      </c>
      <c r="B191" s="67" t="s">
        <v>1752</v>
      </c>
      <c r="C191" s="126">
        <v>23.21052869</v>
      </c>
      <c r="D191" s="126">
        <v>67</v>
      </c>
      <c r="E191" s="14"/>
      <c r="F191" s="135">
        <f>IF($C$195=0,"",IF(C191="","",C191/$C$195))</f>
        <v>0.002041617638027177</v>
      </c>
      <c r="G191" s="135">
        <f>IF($D$195=0,"",IF(D191="","",D191/$D$195))</f>
        <v>0.00058217333124793637</v>
      </c>
    </row>
    <row r="192">
      <c r="A192" s="102" t="s">
        <v>931</v>
      </c>
      <c r="B192" s="67" t="s">
        <v>1753</v>
      </c>
      <c r="C192" s="126">
        <v>18.5947992</v>
      </c>
      <c r="D192" s="126">
        <v>43</v>
      </c>
      <c r="E192" s="14"/>
      <c r="F192" s="135">
        <f>IF($C$195=0,"",IF(C192="","",C192/$C$195))</f>
        <v>0.0016356141873946103</v>
      </c>
      <c r="G192" s="135">
        <f>IF($D$195=0,"",IF(D192="","",D192/$D$195))</f>
        <v>0.00037363363050240691</v>
      </c>
    </row>
    <row r="193">
      <c r="A193" s="102" t="s">
        <v>932</v>
      </c>
      <c r="B193" s="67" t="s">
        <v>1754</v>
      </c>
      <c r="C193" s="126">
        <v>1.00564335</v>
      </c>
      <c r="D193" s="126">
        <v>5</v>
      </c>
      <c r="E193" s="14"/>
      <c r="F193" s="135">
        <f>IF($C$195=0,"",IF(C193="","",C193/$C$195))</f>
        <v>8.8457235435973069E-05</v>
      </c>
      <c r="G193" s="135">
        <f>IF($D$195=0,"",IF(D193="","",D193/$D$195))</f>
        <v>4.3445770988651965E-05</v>
      </c>
    </row>
    <row r="194">
      <c r="A194" s="102" t="s">
        <v>933</v>
      </c>
      <c r="B194" s="67"/>
      <c r="C194" s="126"/>
      <c r="D194" s="126"/>
      <c r="E194" s="14"/>
      <c r="F194" s="135" t="str">
        <f>IF($C$195=0,"",IF(C194="","",C194/$C$195))</f>
        <v/>
      </c>
      <c r="G194" s="135" t="str">
        <f>IF($D$195=0,"",IF(D194="","",D194/$D$195))</f>
        <v/>
      </c>
    </row>
    <row r="195">
      <c r="A195" s="102" t="s">
        <v>934</v>
      </c>
      <c r="B195" s="8" t="s">
        <v>1</v>
      </c>
      <c r="C195" s="68">
        <f>SUM(C171:C194)</f>
        <v>11368.695223670004</v>
      </c>
      <c r="D195" s="126">
        <f>SUM(D171:D194)</f>
        <v>115086</v>
      </c>
      <c r="E195" s="14"/>
      <c r="F195" s="135">
        <f>SUM(F171:F194)</f>
        <v>0.99999999999999956</v>
      </c>
      <c r="G195" s="135">
        <f>SUM(G171:G194)</f>
        <v>0.99999999999999978</v>
      </c>
    </row>
    <row r="196" s="64" customFormat="1" customHeight="1">
      <c r="A196" s="72"/>
      <c r="B196" s="74" t="s">
        <v>1098</v>
      </c>
      <c r="C196" s="72" t="s">
        <v>146</v>
      </c>
      <c r="D196" s="72" t="s">
        <v>54</v>
      </c>
      <c r="E196" s="57"/>
      <c r="F196" s="72" t="s">
        <v>138</v>
      </c>
      <c r="G196" s="72" t="s">
        <v>144</v>
      </c>
    </row>
    <row r="197">
      <c r="A197" s="102" t="s">
        <v>935</v>
      </c>
      <c r="B197" s="5" t="s">
        <v>132</v>
      </c>
      <c r="C197" s="106">
        <v>0.80914221</v>
      </c>
      <c r="D197" s="126"/>
      <c r="F197" s="135"/>
      <c r="G197" s="135"/>
    </row>
    <row r="198">
      <c r="G198" s="5"/>
    </row>
    <row r="199" s="64" customFormat="1">
      <c r="A199" s="102"/>
      <c r="B199" s="98" t="s">
        <v>252</v>
      </c>
      <c r="C199" s="66"/>
      <c r="D199" s="66"/>
      <c r="E199" s="66"/>
      <c r="F199" s="66"/>
      <c r="G199" s="66"/>
    </row>
    <row r="200">
      <c r="A200" s="102" t="s">
        <v>936</v>
      </c>
      <c r="B200" s="5" t="s">
        <v>1755</v>
      </c>
      <c r="C200" s="126">
        <v>726.92218011</v>
      </c>
      <c r="D200" s="126">
        <v>13375</v>
      </c>
      <c r="F200" s="135">
        <f>IF($C$208=0,"",IF(C200="","",C200/$C$208))</f>
        <v>0.063940686755022152</v>
      </c>
      <c r="G200" s="135">
        <f>IF($D$208=0,"",IF(D200="","",D200/$D$208))</f>
        <v>0.116217437394644</v>
      </c>
    </row>
    <row r="201">
      <c r="A201" s="102" t="s">
        <v>937</v>
      </c>
      <c r="B201" s="66" t="s">
        <v>1756</v>
      </c>
      <c r="C201" s="126">
        <v>551.12055599</v>
      </c>
      <c r="D201" s="126">
        <v>6873</v>
      </c>
      <c r="F201" s="135">
        <f>IF($C$208=0,"",IF(C201="","",C201/$C$208))</f>
        <v>0.048477027939191182</v>
      </c>
      <c r="G201" s="135">
        <f>IF($D$208=0,"",IF(D201="","",D201/$D$208))</f>
        <v>0.059720556801000989</v>
      </c>
    </row>
    <row r="202">
      <c r="A202" s="102" t="s">
        <v>938</v>
      </c>
      <c r="B202" s="66" t="s">
        <v>1757</v>
      </c>
      <c r="C202" s="126">
        <v>722.421544</v>
      </c>
      <c r="D202" s="126">
        <v>8028</v>
      </c>
      <c r="F202" s="135">
        <f>IF($C$208=0,"",IF(C202="","",C202/$C$208))</f>
        <v>0.063544807014959334</v>
      </c>
      <c r="G202" s="135">
        <f>IF($D$208=0,"",IF(D202="","",D202/$D$208))</f>
        <v>0.0697565298993796</v>
      </c>
    </row>
    <row r="203">
      <c r="A203" s="102" t="s">
        <v>939</v>
      </c>
      <c r="B203" s="66" t="s">
        <v>1758</v>
      </c>
      <c r="C203" s="126">
        <v>1005.29032364</v>
      </c>
      <c r="D203" s="126">
        <v>10142</v>
      </c>
      <c r="F203" s="135">
        <f>IF($C$208=0,"",IF(C203="","",C203/$C$208))</f>
        <v>0.0884261829402333</v>
      </c>
      <c r="G203" s="135">
        <f>IF($D$208=0,"",IF(D203="","",D203/$D$208))</f>
        <v>0.088125401873381651</v>
      </c>
    </row>
    <row r="204">
      <c r="A204" s="102" t="s">
        <v>940</v>
      </c>
      <c r="B204" s="66" t="s">
        <v>1759</v>
      </c>
      <c r="C204" s="126">
        <v>1444.75629846</v>
      </c>
      <c r="D204" s="126">
        <v>13582</v>
      </c>
      <c r="F204" s="135">
        <f>IF($C$208=0,"",IF(C204="","",C204/$C$208))</f>
        <v>0.12708197994893639</v>
      </c>
      <c r="G204" s="135">
        <f>IF($D$208=0,"",IF(D204="","",D204/$D$208))</f>
        <v>0.1180160923135742</v>
      </c>
    </row>
    <row r="205">
      <c r="A205" s="102" t="s">
        <v>941</v>
      </c>
      <c r="B205" s="66" t="s">
        <v>1760</v>
      </c>
      <c r="C205" s="126">
        <v>2120.42188455</v>
      </c>
      <c r="D205" s="126">
        <v>18716</v>
      </c>
      <c r="F205" s="135">
        <f>IF($C$208=0,"",IF(C205="","",C205/$C$208))</f>
        <v>0.18651409355536344</v>
      </c>
      <c r="G205" s="135">
        <f>IF($D$208=0,"",IF(D205="","",D205/$D$208))</f>
        <v>0.16262620996472205</v>
      </c>
    </row>
    <row r="206">
      <c r="A206" s="102" t="s">
        <v>942</v>
      </c>
      <c r="B206" s="66" t="s">
        <v>1761</v>
      </c>
      <c r="C206" s="126">
        <v>2861.19149453</v>
      </c>
      <c r="D206" s="126">
        <v>26006</v>
      </c>
      <c r="F206" s="135">
        <f>IF($C$208=0,"",IF(C206="","",C206/$C$208))</f>
        <v>0.25167281189603047</v>
      </c>
      <c r="G206" s="135">
        <f>IF($D$208=0,"",IF(D206="","",D206/$D$208))</f>
        <v>0.2259701440661766</v>
      </c>
    </row>
    <row r="207">
      <c r="A207" s="102" t="s">
        <v>943</v>
      </c>
      <c r="B207" s="66" t="s">
        <v>164</v>
      </c>
      <c r="C207" s="126">
        <v>1936.57094239</v>
      </c>
      <c r="D207" s="126">
        <v>18364</v>
      </c>
      <c r="F207" s="135">
        <f>IF($C$208=0,"",IF(C207="","",C207/$C$208))</f>
        <v>0.1703424099502637</v>
      </c>
      <c r="G207" s="135">
        <f>IF($D$208=0,"",IF(D207="","",D207/$D$208))</f>
        <v>0.15956762768712093</v>
      </c>
    </row>
    <row r="208" s="51" customFormat="1">
      <c r="A208" s="102" t="s">
        <v>944</v>
      </c>
      <c r="B208" s="54" t="s">
        <v>1</v>
      </c>
      <c r="C208" s="126">
        <f>SUM(C200:C207)</f>
        <v>11368.69522367</v>
      </c>
      <c r="D208" s="126">
        <f>SUM(D200:D207)</f>
        <v>115086</v>
      </c>
      <c r="E208" s="52"/>
      <c r="F208" s="135">
        <f>SUM(F200:F207)</f>
        <v>1</v>
      </c>
      <c r="G208" s="135">
        <f>SUM(G200:G207)</f>
        <v>1</v>
      </c>
    </row>
    <row r="209" s="64" customFormat="1" hidden="1" outlineLevel="1">
      <c r="A209" s="102" t="s">
        <v>945</v>
      </c>
      <c r="B209" s="84" t="s">
        <v>1762</v>
      </c>
      <c r="C209" s="126">
        <v>1640.93736851</v>
      </c>
      <c r="D209" s="126">
        <v>15050</v>
      </c>
      <c r="E209" s="66"/>
      <c r="F209" s="136">
        <f>IF($C$208=0,"",IF(C209="","",C209/$C$208))</f>
        <v>0.14433823198052789</v>
      </c>
      <c r="G209" s="136">
        <f>IF($D$208=0,"",IF(D209="","",D209/$D$208))</f>
        <v>0.13077177067584242</v>
      </c>
    </row>
    <row r="210" s="64" customFormat="1" hidden="1" outlineLevel="1">
      <c r="A210" s="102" t="s">
        <v>946</v>
      </c>
      <c r="B210" s="84" t="s">
        <v>1763</v>
      </c>
      <c r="C210" s="126">
        <v>195.74222734</v>
      </c>
      <c r="D210" s="126">
        <v>2201</v>
      </c>
      <c r="E210" s="66"/>
      <c r="F210" s="136">
        <f>IF($C$208=0,"",IF(C210="","",C210/$C$208))</f>
        <v>0.017217651057480916</v>
      </c>
      <c r="G210" s="136">
        <f>IF($D$208=0,"",IF(D210="","",D210/$D$208))</f>
        <v>0.019124828389204596</v>
      </c>
    </row>
    <row r="211" s="64" customFormat="1" hidden="1" outlineLevel="1">
      <c r="A211" s="102" t="s">
        <v>947</v>
      </c>
      <c r="B211" s="84" t="s">
        <v>1764</v>
      </c>
      <c r="C211" s="126">
        <v>59.35005952</v>
      </c>
      <c r="D211" s="126">
        <v>697</v>
      </c>
      <c r="E211" s="66"/>
      <c r="F211" s="136">
        <f>IF($C$208=0,"",IF(C211="","",C211/$C$208))</f>
        <v>0.0052204811856008957</v>
      </c>
      <c r="G211" s="136">
        <f>IF($D$208=0,"",IF(D211="","",D211/$D$208))</f>
        <v>0.0060563404758180841</v>
      </c>
    </row>
    <row r="212" s="64" customFormat="1" hidden="1" outlineLevel="1">
      <c r="A212" s="102" t="s">
        <v>948</v>
      </c>
      <c r="B212" s="84" t="s">
        <v>1765</v>
      </c>
      <c r="C212" s="126">
        <v>18.06245519</v>
      </c>
      <c r="D212" s="126">
        <v>200</v>
      </c>
      <c r="E212" s="66"/>
      <c r="F212" s="136">
        <f>IF($C$208=0,"",IF(C212="","",C212/$C$208))</f>
        <v>0.0015887887602434245</v>
      </c>
      <c r="G212" s="136">
        <f>IF($D$208=0,"",IF(D212="","",D212/$D$208))</f>
        <v>0.0017378308395460786</v>
      </c>
    </row>
    <row r="213" s="64" customFormat="1" hidden="1" outlineLevel="1">
      <c r="A213" s="102" t="s">
        <v>949</v>
      </c>
      <c r="B213" s="84" t="s">
        <v>1766</v>
      </c>
      <c r="C213" s="126">
        <v>6.66135904</v>
      </c>
      <c r="D213" s="126">
        <v>65</v>
      </c>
      <c r="E213" s="66"/>
      <c r="F213" s="136">
        <f>IF($C$208=0,"",IF(C213="","",C213/$C$208))</f>
        <v>0.00058593874749415656</v>
      </c>
      <c r="G213" s="136">
        <f>IF($D$208=0,"",IF(D213="","",D213/$D$208))</f>
        <v>0.00056479502285247554</v>
      </c>
    </row>
    <row r="214" s="64" customFormat="1" hidden="1" outlineLevel="1">
      <c r="A214" s="102" t="s">
        <v>950</v>
      </c>
      <c r="B214" s="84" t="s">
        <v>1767</v>
      </c>
      <c r="C214" s="126">
        <v>15.81747279</v>
      </c>
      <c r="D214" s="126">
        <v>151</v>
      </c>
      <c r="E214" s="66"/>
      <c r="F214" s="136">
        <f>IF($C$208=0,"",IF(C214="","",C214/$C$208))</f>
        <v>0.0013913182189164064</v>
      </c>
      <c r="G214" s="136">
        <f>IF($D$208=0,"",IF(D214="","",D214/$D$208))</f>
        <v>0.0013120622838572894</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0.77739294</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1768</v>
      </c>
      <c r="C222" s="126">
        <v>815.0966195</v>
      </c>
      <c r="D222" s="126">
        <v>14496</v>
      </c>
      <c r="E222" s="102"/>
      <c r="F222" s="135">
        <f>IF($C$230=0,"",IF(C222="","",C222/$C$230))</f>
        <v>0.071696584653174786</v>
      </c>
      <c r="G222" s="135">
        <f>IF($D$230=0,"",IF(D222="","",D222/$D$230))</f>
        <v>0.12595797925029978</v>
      </c>
    </row>
    <row r="223" s="51" customFormat="1">
      <c r="A223" s="102" t="s">
        <v>956</v>
      </c>
      <c r="B223" s="66" t="s">
        <v>1769</v>
      </c>
      <c r="C223" s="126">
        <v>589.61117495</v>
      </c>
      <c r="D223" s="126">
        <v>7219</v>
      </c>
      <c r="E223" s="102"/>
      <c r="F223" s="135">
        <f>IF($C$230=0,"",IF(C223="","",C223/$C$230))</f>
        <v>0.051862695177403467</v>
      </c>
      <c r="G223" s="135">
        <f>IF($D$230=0,"",IF(D223="","",D223/$D$230))</f>
        <v>0.0627270041534157</v>
      </c>
    </row>
    <row r="224" s="51" customFormat="1">
      <c r="A224" s="102" t="s">
        <v>957</v>
      </c>
      <c r="B224" s="66" t="s">
        <v>1770</v>
      </c>
      <c r="C224" s="126">
        <v>817.31541796</v>
      </c>
      <c r="D224" s="126">
        <v>8821</v>
      </c>
      <c r="E224" s="102"/>
      <c r="F224" s="135">
        <f>IF($C$230=0,"",IF(C224="","",C224/$C$230))</f>
        <v>0.071891752033102468</v>
      </c>
      <c r="G224" s="135">
        <f>IF($D$230=0,"",IF(D224="","",D224/$D$230))</f>
        <v>0.0766470291781798</v>
      </c>
    </row>
    <row r="225" s="51" customFormat="1">
      <c r="A225" s="102" t="s">
        <v>958</v>
      </c>
      <c r="B225" s="66" t="s">
        <v>1771</v>
      </c>
      <c r="C225" s="126">
        <v>1169.8919558</v>
      </c>
      <c r="D225" s="126">
        <v>11499</v>
      </c>
      <c r="E225" s="102"/>
      <c r="F225" s="135">
        <f>IF($C$230=0,"",IF(C225="","",C225/$C$230))</f>
        <v>0.10290468103712079</v>
      </c>
      <c r="G225" s="135">
        <f>IF($D$230=0,"",IF(D225="","",D225/$D$230))</f>
        <v>0.099916584119701793</v>
      </c>
    </row>
    <row r="226" s="51" customFormat="1">
      <c r="A226" s="102" t="s">
        <v>959</v>
      </c>
      <c r="B226" s="66" t="s">
        <v>1772</v>
      </c>
      <c r="C226" s="126">
        <v>1664.79242849</v>
      </c>
      <c r="D226" s="126">
        <v>15303</v>
      </c>
      <c r="E226" s="102"/>
      <c r="F226" s="135">
        <f>IF($C$230=0,"",IF(C226="","",C226/$C$230))</f>
        <v>0.14643654313327417</v>
      </c>
      <c r="G226" s="135">
        <f>IF($D$230=0,"",IF(D226="","",D226/$D$230))</f>
        <v>0.1329701266878682</v>
      </c>
    </row>
    <row r="227" s="51" customFormat="1">
      <c r="A227" s="102" t="s">
        <v>960</v>
      </c>
      <c r="B227" s="66" t="s">
        <v>1773</v>
      </c>
      <c r="C227" s="126">
        <v>2535.83855168</v>
      </c>
      <c r="D227" s="126">
        <v>22441</v>
      </c>
      <c r="E227" s="102"/>
      <c r="F227" s="135">
        <f>IF($C$230=0,"",IF(C227="","",C227/$C$230))</f>
        <v>0.22305449321926585</v>
      </c>
      <c r="G227" s="135">
        <f>IF($D$230=0,"",IF(D227="","",D227/$D$230))</f>
        <v>0.19499330935126774</v>
      </c>
    </row>
    <row r="228" s="51" customFormat="1">
      <c r="A228" s="102" t="s">
        <v>961</v>
      </c>
      <c r="B228" s="66" t="s">
        <v>1774</v>
      </c>
      <c r="C228" s="126">
        <v>2716.99469669</v>
      </c>
      <c r="D228" s="126">
        <v>25031</v>
      </c>
      <c r="E228" s="102"/>
      <c r="F228" s="135">
        <f>IF($C$230=0,"",IF(C228="","",C228/$C$230))</f>
        <v>0.23898914019905532</v>
      </c>
      <c r="G228" s="135">
        <f>IF($D$230=0,"",IF(D228="","",D228/$D$230))</f>
        <v>0.21749821872338945</v>
      </c>
    </row>
    <row r="229" s="51" customFormat="1">
      <c r="A229" s="102" t="s">
        <v>962</v>
      </c>
      <c r="B229" s="66" t="s">
        <v>164</v>
      </c>
      <c r="C229" s="126">
        <v>1059.1543786</v>
      </c>
      <c r="D229" s="126">
        <v>10276</v>
      </c>
      <c r="E229" s="102"/>
      <c r="F229" s="135">
        <f>IF($C$230=0,"",IF(C229="","",C229/$C$230))</f>
        <v>0.093164110547603166</v>
      </c>
      <c r="G229" s="135">
        <f>IF($D$230=0,"",IF(D229="","",D229/$D$230))</f>
        <v>0.089289748535877511</v>
      </c>
    </row>
    <row r="230" s="51" customFormat="1">
      <c r="A230" s="102" t="s">
        <v>963</v>
      </c>
      <c r="B230" s="54" t="s">
        <v>1</v>
      </c>
      <c r="C230" s="126">
        <f>SUM(C222:C229)</f>
        <v>11368.69522367</v>
      </c>
      <c r="D230" s="126">
        <f>SUM(D222:D229)</f>
        <v>115086</v>
      </c>
      <c r="E230" s="102"/>
      <c r="F230" s="135">
        <f>SUM(F222:F229)</f>
        <v>1</v>
      </c>
      <c r="G230" s="135">
        <f>SUM(G222:G229)</f>
        <v>1</v>
      </c>
    </row>
    <row r="231" s="64" customFormat="1" hidden="1" outlineLevel="1">
      <c r="A231" s="102" t="s">
        <v>964</v>
      </c>
      <c r="B231" s="84" t="s">
        <v>1762</v>
      </c>
      <c r="C231" s="126">
        <v>879.61099899</v>
      </c>
      <c r="D231" s="126">
        <v>8252</v>
      </c>
      <c r="E231" s="66"/>
      <c r="F231" s="136">
        <f>IF($C$230=0,"",IF(C231="","",C231/$C$230))</f>
        <v>0.077371323769733991</v>
      </c>
      <c r="G231" s="136">
        <f>IF($D$230=0,"",IF(D231="","",D231/$D$230))</f>
        <v>0.0717029004396712</v>
      </c>
    </row>
    <row r="232" s="64" customFormat="1" hidden="1" outlineLevel="1">
      <c r="A232" s="102" t="s">
        <v>965</v>
      </c>
      <c r="B232" s="84" t="s">
        <v>1763</v>
      </c>
      <c r="C232" s="126">
        <v>115.02919785</v>
      </c>
      <c r="D232" s="126">
        <v>1324</v>
      </c>
      <c r="E232" s="66"/>
      <c r="F232" s="136">
        <f>IF($C$230=0,"",IF(C232="","",C232/$C$230))</f>
        <v>0.010118065053807178</v>
      </c>
      <c r="G232" s="136">
        <f>IF($D$230=0,"",IF(D232="","",D232/$D$230))</f>
        <v>0.01150444015779504</v>
      </c>
    </row>
    <row r="233" s="64" customFormat="1" hidden="1" outlineLevel="1">
      <c r="A233" s="102" t="s">
        <v>966</v>
      </c>
      <c r="B233" s="84" t="s">
        <v>1764</v>
      </c>
      <c r="C233" s="126">
        <v>33.35565555</v>
      </c>
      <c r="D233" s="126">
        <v>397</v>
      </c>
      <c r="E233" s="66"/>
      <c r="F233" s="136">
        <f>IF($C$230=0,"",IF(C233="","",C233/$C$230))</f>
        <v>0.0029339915349786512</v>
      </c>
      <c r="G233" s="136">
        <f>IF($D$230=0,"",IF(D233="","",D233/$D$230))</f>
        <v>0.0034495942164989662</v>
      </c>
    </row>
    <row r="234" s="64" customFormat="1" hidden="1" outlineLevel="1">
      <c r="A234" s="102" t="s">
        <v>967</v>
      </c>
      <c r="B234" s="84" t="s">
        <v>1765</v>
      </c>
      <c r="C234" s="126">
        <v>10.66958097</v>
      </c>
      <c r="D234" s="126">
        <v>112</v>
      </c>
      <c r="E234" s="66"/>
      <c r="F234" s="136">
        <f>IF($C$230=0,"",IF(C234="","",C234/$C$230))</f>
        <v>0.00093850532185835883</v>
      </c>
      <c r="G234" s="136">
        <f>IF($D$230=0,"",IF(D234="","",D234/$D$230))</f>
        <v>0.00097318527014580406</v>
      </c>
    </row>
    <row r="235" s="64" customFormat="1" hidden="1" outlineLevel="1">
      <c r="A235" s="102" t="s">
        <v>968</v>
      </c>
      <c r="B235" s="84" t="s">
        <v>1766</v>
      </c>
      <c r="C235" s="126">
        <v>7.74493522</v>
      </c>
      <c r="D235" s="126">
        <v>67</v>
      </c>
      <c r="E235" s="66"/>
      <c r="F235" s="136">
        <f>IF($C$230=0,"",IF(C235="","",C235/$C$230))</f>
        <v>0.00068125102024679037</v>
      </c>
      <c r="G235" s="136">
        <f>IF($D$230=0,"",IF(D235="","",D235/$D$230))</f>
        <v>0.00058217333124793637</v>
      </c>
    </row>
    <row r="236" s="64" customFormat="1" hidden="1" outlineLevel="1">
      <c r="A236" s="102" t="s">
        <v>969</v>
      </c>
      <c r="B236" s="84" t="s">
        <v>1775</v>
      </c>
      <c r="C236" s="126">
        <v>12.74401002</v>
      </c>
      <c r="D236" s="126">
        <v>124</v>
      </c>
      <c r="E236" s="66"/>
      <c r="F236" s="136">
        <f>IF($C$230=0,"",IF(C236="","",C236/$C$230))</f>
        <v>0.0011209738469781958</v>
      </c>
      <c r="G236" s="136">
        <f>IF($D$230=0,"",IF(D236="","",D236/$D$230))</f>
        <v>0.0010774551205185688</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1776</v>
      </c>
      <c r="C258" s="135">
        <v>0.69069629</v>
      </c>
      <c r="E258" s="3"/>
      <c r="F258" s="3"/>
    </row>
    <row r="259">
      <c r="A259" s="102" t="s">
        <v>989</v>
      </c>
      <c r="B259" s="5" t="s">
        <v>1777</v>
      </c>
      <c r="C259" s="135">
        <v>0.30930371</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1790</v>
      </c>
      <c r="F6" s="156"/>
      <c r="G6" s="156"/>
      <c r="H6" s="156"/>
      <c r="I6" s="156"/>
      <c r="J6" s="156"/>
      <c r="K6" s="156"/>
      <c r="L6" s="156"/>
    </row>
    <row r="7" s="97" customFormat="1">
      <c r="A7" s="101" t="s">
        <v>1468</v>
      </c>
      <c r="B7" s="55" t="s">
        <v>234</v>
      </c>
      <c r="C7" s="102" t="s">
        <v>1792</v>
      </c>
      <c r="D7" s="99"/>
      <c r="E7" s="99"/>
      <c r="F7" s="156"/>
      <c r="G7" s="156"/>
      <c r="H7" s="156"/>
      <c r="I7" s="156"/>
      <c r="J7" s="156"/>
      <c r="K7" s="156"/>
      <c r="L7" s="156"/>
      <c r="M7" s="99"/>
    </row>
    <row r="8" s="97" customFormat="1">
      <c r="A8" s="101" t="s">
        <v>1469</v>
      </c>
      <c r="B8" s="55" t="s">
        <v>235</v>
      </c>
      <c r="C8" s="102" t="s">
        <v>1791</v>
      </c>
      <c r="D8" s="99"/>
      <c r="E8" s="99"/>
      <c r="F8" s="156"/>
      <c r="G8" s="156"/>
      <c r="H8" s="156"/>
      <c r="I8" s="156"/>
      <c r="J8" s="156"/>
      <c r="K8" s="156"/>
      <c r="L8" s="156"/>
      <c r="M8" s="99"/>
    </row>
    <row r="9">
      <c r="A9" s="101" t="s">
        <v>1470</v>
      </c>
      <c r="B9" s="13" t="s">
        <v>59</v>
      </c>
      <c r="C9" s="102" t="s">
        <v>1780</v>
      </c>
      <c r="F9" s="156"/>
      <c r="G9" s="156"/>
      <c r="H9" s="156"/>
      <c r="I9" s="156"/>
      <c r="J9" s="156"/>
      <c r="K9" s="156"/>
      <c r="L9" s="156"/>
    </row>
    <row r="10" ht="44.25" customHeight="1">
      <c r="A10" s="101" t="s">
        <v>1471</v>
      </c>
      <c r="B10" s="55" t="s">
        <v>1785</v>
      </c>
      <c r="C10" s="102" t="s">
        <v>1786</v>
      </c>
      <c r="F10" s="156"/>
      <c r="G10" s="156"/>
      <c r="H10" s="156"/>
      <c r="I10" s="156"/>
      <c r="J10" s="156"/>
      <c r="K10" s="156"/>
      <c r="L10" s="156"/>
    </row>
    <row r="11" s="97" customFormat="1" ht="54.75" customHeight="1">
      <c r="A11" s="101" t="s">
        <v>1472</v>
      </c>
      <c r="B11" s="55" t="s">
        <v>1787</v>
      </c>
      <c r="C11" s="102" t="s">
        <v>1788</v>
      </c>
      <c r="D11" s="99"/>
      <c r="E11" s="99"/>
      <c r="F11" s="156"/>
      <c r="G11" s="156"/>
      <c r="H11" s="156"/>
      <c r="I11" s="156"/>
      <c r="J11" s="156"/>
      <c r="K11" s="156"/>
      <c r="L11" s="156"/>
      <c r="M11" s="99"/>
    </row>
    <row r="12">
      <c r="A12" s="101" t="s">
        <v>1473</v>
      </c>
      <c r="B12" s="13" t="s">
        <v>237</v>
      </c>
      <c r="C12" s="102" t="s">
        <v>1783</v>
      </c>
      <c r="F12" s="156"/>
      <c r="G12" s="156"/>
      <c r="H12" s="156"/>
      <c r="I12" s="156"/>
      <c r="J12" s="156"/>
      <c r="K12" s="156"/>
      <c r="L12" s="156"/>
    </row>
    <row r="13" s="97" customFormat="1">
      <c r="A13" s="101" t="s">
        <v>1474</v>
      </c>
      <c r="B13" s="55" t="s">
        <v>269</v>
      </c>
      <c r="C13" s="102" t="s">
        <v>1782</v>
      </c>
      <c r="D13" s="99"/>
      <c r="E13" s="99"/>
      <c r="F13" s="156"/>
      <c r="G13" s="156"/>
      <c r="H13" s="156"/>
      <c r="I13" s="156"/>
      <c r="J13" s="156"/>
      <c r="K13" s="156"/>
      <c r="L13" s="156"/>
      <c r="M13" s="99"/>
    </row>
    <row r="14" s="97" customFormat="1" ht="30">
      <c r="A14" s="101" t="s">
        <v>1475</v>
      </c>
      <c r="B14" s="55" t="s">
        <v>270</v>
      </c>
      <c r="C14" s="102" t="s">
        <v>1781</v>
      </c>
      <c r="D14" s="99"/>
      <c r="E14" s="99"/>
      <c r="F14" s="156"/>
      <c r="G14" s="156"/>
      <c r="H14" s="156"/>
      <c r="I14" s="156"/>
      <c r="J14" s="156"/>
      <c r="K14" s="156"/>
      <c r="L14" s="156"/>
      <c r="M14" s="99"/>
    </row>
    <row r="15" s="97" customFormat="1">
      <c r="A15" s="101" t="s">
        <v>1476</v>
      </c>
      <c r="B15" s="55" t="s">
        <v>236</v>
      </c>
      <c r="C15" s="102" t="s">
        <v>1784</v>
      </c>
      <c r="D15" s="99"/>
      <c r="E15" s="99"/>
      <c r="F15" s="156"/>
      <c r="G15" s="156"/>
      <c r="H15" s="156"/>
      <c r="I15" s="156"/>
      <c r="J15" s="156"/>
      <c r="K15" s="156"/>
      <c r="L15" s="156"/>
      <c r="M15" s="99"/>
    </row>
    <row r="16" ht="30">
      <c r="A16" s="101" t="s">
        <v>1477</v>
      </c>
      <c r="B16" s="15" t="s">
        <v>271</v>
      </c>
      <c r="C16" s="102" t="s">
        <v>1778</v>
      </c>
      <c r="F16" s="156"/>
      <c r="G16" s="156"/>
      <c r="H16" s="156"/>
      <c r="I16" s="156"/>
      <c r="J16" s="156"/>
      <c r="K16" s="156"/>
      <c r="L16" s="156"/>
    </row>
    <row r="17" ht="30" customHeight="1">
      <c r="A17" s="101" t="s">
        <v>1478</v>
      </c>
      <c r="B17" s="15" t="s">
        <v>148</v>
      </c>
      <c r="C17" s="102" t="s">
        <v>1779</v>
      </c>
      <c r="F17" s="156"/>
      <c r="G17" s="156"/>
      <c r="H17" s="156"/>
      <c r="I17" s="156"/>
      <c r="J17" s="156"/>
      <c r="K17" s="156"/>
      <c r="L17" s="156"/>
    </row>
    <row r="18">
      <c r="A18" s="101" t="s">
        <v>1479</v>
      </c>
      <c r="B18" s="15" t="s">
        <v>145</v>
      </c>
      <c r="C18" s="102" t="s">
        <v>1789</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1793</v>
      </c>
      <c r="C15" s="102" t="s">
        <v>1661</v>
      </c>
      <c r="D15" s="102" t="s">
        <v>1794</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1795</v>
      </c>
      <c r="C18" s="102" t="s">
        <v>1661</v>
      </c>
      <c r="D18" s="102" t="s">
        <v>1794</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1794</v>
      </c>
      <c r="E20" s="4"/>
      <c r="F20" s="4"/>
      <c r="G20" s="4"/>
      <c r="H20" s="65"/>
      <c r="L20" s="65"/>
      <c r="M20" s="65"/>
    </row>
    <row r="21">
      <c r="A21" s="102" t="s">
        <v>1581</v>
      </c>
      <c r="B21" s="98" t="s">
        <v>1582</v>
      </c>
      <c r="E21" s="4"/>
      <c r="F21" s="4"/>
      <c r="G21" s="4"/>
      <c r="H21" s="65"/>
      <c r="L21" s="65"/>
      <c r="M21" s="65"/>
    </row>
    <row r="22">
      <c r="A22" s="102" t="s">
        <v>1583</v>
      </c>
      <c r="B22" s="98" t="s">
        <v>1584</v>
      </c>
      <c r="E22" s="4"/>
      <c r="F22" s="4"/>
      <c r="G22" s="4"/>
      <c r="H22" s="65"/>
      <c r="L22" s="65"/>
      <c r="M22" s="65"/>
    </row>
    <row r="23">
      <c r="A23" s="102" t="s">
        <v>1585</v>
      </c>
      <c r="B23" s="98" t="s">
        <v>1586</v>
      </c>
      <c r="C23" s="102" t="s">
        <v>1707</v>
      </c>
      <c r="E23" s="4"/>
      <c r="F23" s="4"/>
      <c r="G23" s="4"/>
      <c r="H23" s="65"/>
      <c r="L23" s="65"/>
      <c r="M23" s="65"/>
    </row>
    <row r="24">
      <c r="A24" s="102" t="s">
        <v>1587</v>
      </c>
      <c r="B24" s="98" t="s">
        <v>1588</v>
      </c>
      <c r="C24" s="102" t="s">
        <v>1661</v>
      </c>
      <c r="D24" s="102" t="s">
        <v>1794</v>
      </c>
      <c r="E24" s="4"/>
      <c r="F24" s="4"/>
      <c r="G24" s="4"/>
      <c r="H24" s="65"/>
      <c r="L24" s="65"/>
      <c r="M24" s="65"/>
    </row>
    <row r="25" hidden="1" outlineLevel="1">
      <c r="A25" s="102" t="s">
        <v>1589</v>
      </c>
      <c r="B25" s="103" t="s">
        <v>1687</v>
      </c>
      <c r="C25" s="102" t="s">
        <v>1661</v>
      </c>
      <c r="D25" s="102" t="s">
        <v>1794</v>
      </c>
      <c r="E25" s="4"/>
      <c r="F25" s="4"/>
      <c r="G25" s="4"/>
      <c r="H25" s="65"/>
      <c r="L25" s="65"/>
      <c r="M25" s="65"/>
    </row>
    <row r="26" hidden="1" outlineLevel="1">
      <c r="A26" s="102" t="s">
        <v>1590</v>
      </c>
      <c r="B26" s="103" t="s">
        <v>1675</v>
      </c>
      <c r="C26" s="102" t="s">
        <v>1661</v>
      </c>
      <c r="D26" s="102" t="s">
        <v>1794</v>
      </c>
      <c r="E26" s="4"/>
      <c r="F26" s="4"/>
      <c r="G26" s="4"/>
      <c r="H26" s="65"/>
      <c r="L26" s="65"/>
      <c r="M26" s="65"/>
    </row>
    <row r="27" hidden="1" outlineLevel="1">
      <c r="A27" s="102" t="s">
        <v>1591</v>
      </c>
      <c r="B27" s="103" t="s">
        <v>1688</v>
      </c>
      <c r="C27" s="102" t="s">
        <v>1661</v>
      </c>
      <c r="D27" s="102" t="s">
        <v>1794</v>
      </c>
      <c r="E27" s="4"/>
      <c r="F27" s="4"/>
      <c r="G27" s="4"/>
      <c r="H27" s="65"/>
      <c r="L27" s="65"/>
      <c r="M27" s="65"/>
    </row>
    <row r="28" hidden="1" outlineLevel="1">
      <c r="A28" s="102" t="s">
        <v>1592</v>
      </c>
      <c r="B28" s="103" t="s">
        <v>1696</v>
      </c>
      <c r="C28" s="102" t="s">
        <v>1697</v>
      </c>
      <c r="E28" s="4"/>
      <c r="F28" s="4"/>
      <c r="G28" s="4"/>
      <c r="H28" s="65"/>
      <c r="L28" s="65"/>
      <c r="M28" s="65"/>
    </row>
    <row r="29" hidden="1" outlineLevel="1">
      <c r="A29" s="102" t="s">
        <v>1593</v>
      </c>
      <c r="B29" s="103" t="s">
        <v>1683</v>
      </c>
      <c r="C29" s="102" t="s">
        <v>1661</v>
      </c>
      <c r="D29" s="102" t="s">
        <v>1794</v>
      </c>
      <c r="E29" s="4"/>
      <c r="F29" s="4"/>
      <c r="G29" s="4"/>
      <c r="H29" s="65"/>
      <c r="L29" s="65"/>
      <c r="M29" s="65"/>
    </row>
    <row r="30" hidden="1" outlineLevel="1">
      <c r="A30" s="102" t="s">
        <v>1594</v>
      </c>
      <c r="B30" s="103" t="s">
        <v>1681</v>
      </c>
      <c r="C30" s="102" t="s">
        <v>1661</v>
      </c>
      <c r="D30" s="102" t="s">
        <v>1794</v>
      </c>
      <c r="E30" s="4"/>
      <c r="F30" s="4"/>
      <c r="G30" s="4"/>
      <c r="H30" s="65"/>
      <c r="L30" s="65"/>
      <c r="M30" s="65"/>
    </row>
    <row r="31" hidden="1" outlineLevel="1">
      <c r="A31" s="102" t="s">
        <v>1595</v>
      </c>
      <c r="B31" s="103" t="s">
        <v>1677</v>
      </c>
      <c r="C31" s="102" t="s">
        <v>1661</v>
      </c>
      <c r="D31" s="102" t="s">
        <v>1794</v>
      </c>
      <c r="E31" s="4"/>
      <c r="F31" s="4"/>
      <c r="G31" s="4"/>
      <c r="H31" s="65"/>
      <c r="L31" s="65"/>
      <c r="M31" s="65"/>
    </row>
    <row r="32" hidden="1" outlineLevel="1">
      <c r="A32" s="102" t="s">
        <v>1596</v>
      </c>
      <c r="B32" s="103" t="s">
        <v>1676</v>
      </c>
      <c r="C32" s="102" t="s">
        <v>1661</v>
      </c>
      <c r="D32" s="102" t="s">
        <v>1794</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1794</v>
      </c>
      <c r="E35" s="102" t="s">
        <v>1796</v>
      </c>
      <c r="F35" s="168"/>
      <c r="G35" s="168"/>
      <c r="H35" s="65"/>
      <c r="L35" s="65"/>
      <c r="M35" s="65"/>
    </row>
    <row r="36">
      <c r="A36" s="102" t="s">
        <v>1601</v>
      </c>
      <c r="B36" s="98" t="s">
        <v>1661</v>
      </c>
      <c r="C36" s="102" t="s">
        <v>181</v>
      </c>
      <c r="D36" s="102" t="s">
        <v>1794</v>
      </c>
      <c r="E36" s="102" t="s">
        <v>1797</v>
      </c>
      <c r="H36" s="65"/>
      <c r="L36" s="65"/>
      <c r="M36" s="65"/>
    </row>
    <row r="37">
      <c r="A37" s="102" t="s">
        <v>1602</v>
      </c>
      <c r="B37" s="98"/>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93.6</v>
      </c>
      <c r="H75" s="65"/>
    </row>
    <row r="76">
      <c r="A76" s="102" t="s">
        <v>1641</v>
      </c>
      <c r="B76" s="102" t="s">
        <v>1642</v>
      </c>
      <c r="C76" s="126">
        <v>260.76</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1798</v>
      </c>
      <c r="C82" s="106">
        <v>0.00224229</v>
      </c>
      <c r="D82" s="102" t="s">
        <v>181</v>
      </c>
      <c r="E82" s="102" t="s">
        <v>181</v>
      </c>
      <c r="F82" s="102" t="s">
        <v>181</v>
      </c>
      <c r="G82" s="106">
        <f>C82</f>
        <v>0.00224229</v>
      </c>
      <c r="H82" s="65"/>
    </row>
    <row r="83">
      <c r="A83" s="102" t="s">
        <v>1650</v>
      </c>
      <c r="B83" s="102" t="s">
        <v>1799</v>
      </c>
      <c r="C83" s="106">
        <v>0.00713725</v>
      </c>
      <c r="D83" s="102" t="s">
        <v>181</v>
      </c>
      <c r="E83" s="102" t="s">
        <v>181</v>
      </c>
      <c r="F83" s="102" t="s">
        <v>181</v>
      </c>
      <c r="G83" s="106">
        <f>C83</f>
        <v>0.00713725</v>
      </c>
      <c r="H83" s="65"/>
    </row>
    <row r="84">
      <c r="A84" s="102" t="s">
        <v>1651</v>
      </c>
      <c r="B84" s="102" t="s">
        <v>1800</v>
      </c>
      <c r="C84" s="106">
        <v>0.00094424</v>
      </c>
      <c r="D84" s="102" t="s">
        <v>181</v>
      </c>
      <c r="E84" s="102" t="s">
        <v>181</v>
      </c>
      <c r="F84" s="102" t="s">
        <v>181</v>
      </c>
      <c r="G84" s="106">
        <f>C84</f>
        <v>0.00094424</v>
      </c>
      <c r="H84" s="65"/>
    </row>
    <row r="85">
      <c r="A85" s="102" t="s">
        <v>1652</v>
      </c>
      <c r="B85" s="102" t="s">
        <v>1801</v>
      </c>
      <c r="C85" s="106">
        <v>2.084E-05</v>
      </c>
      <c r="D85" s="102" t="s">
        <v>181</v>
      </c>
      <c r="E85" s="102" t="s">
        <v>181</v>
      </c>
      <c r="F85" s="102" t="s">
        <v>181</v>
      </c>
      <c r="G85" s="106">
        <f>C85</f>
        <v>2.084E-05</v>
      </c>
      <c r="H85" s="65"/>
    </row>
    <row r="86">
      <c r="A86" s="102" t="s">
        <v>1653</v>
      </c>
      <c r="B86" s="102" t="s">
        <v>1654</v>
      </c>
      <c r="C86" s="106">
        <v>0</v>
      </c>
      <c r="D86" s="102" t="s">
        <v>181</v>
      </c>
      <c r="E86" s="102" t="s">
        <v>181</v>
      </c>
      <c r="F86" s="102" t="s">
        <v>181</v>
      </c>
      <c r="G86" s="106">
        <f>C86</f>
        <v>0</v>
      </c>
      <c r="H86" s="65"/>
    </row>
    <row r="87" hidden="1" outlineLevel="1">
      <c r="A87" s="102" t="s">
        <v>1655</v>
      </c>
      <c r="B87" s="102" t="s">
        <v>1802</v>
      </c>
      <c r="C87" s="106">
        <v>0.98965538</v>
      </c>
      <c r="D87" s="102" t="str">
        <f>IF(B87="","","ND2")</f>
        <v>ND2</v>
      </c>
      <c r="E87" s="102" t="str">
        <f>IF(B87="","","ND2")</f>
        <v>ND2</v>
      </c>
      <c r="F87" s="102" t="str">
        <f>IF(B87="","","ND2")</f>
        <v>ND2</v>
      </c>
      <c r="G87" s="106">
        <f>IF(B87="","",C87)</f>
        <v>0.98965538</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2018-01-05T14:38:50Z</dcterms:created>
  <dcterms:modified xsi:type="dcterms:W3CDTF">2018-01-05T14:38:50Z</dcterms:modified>
</cp:coreProperties>
</file>