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<sst xmlns="http://schemas.openxmlformats.org/spreadsheetml/2006/main" count="4611" uniqueCount="3094">
  <si>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</si>
  <si>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</si>
  <si>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</si>
  <si>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</si>
  <si>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</si>
  <si>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</si>
  <si>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</si>
  <si>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</si>
  <si>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</si>
  <si>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</si>
  <si>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</si>
  <si>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</si>
  <si>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</si>
  <si>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</si>
  <si>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</si>
  <si>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</si>
  <si>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</si>
  <si>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</si>
  <si>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</si>
  <si>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</si>
  <si>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</si>
  <si>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</si>
  <si>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</si>
  <si>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</si>
  <si>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</si>
  <si>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</si>
  <si>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</si>
  <si>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</si>
  <si>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</si>
  <si>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</si>
  <si>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</si>
  <si>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</si>
  <si>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</si>
  <si>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</si>
  <si>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</si>
  <si>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</si>
  <si>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</si>
  <si>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</si>
  <si>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</si>
  <si>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</si>
  <si>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</si>
  <si>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</si>
  <si>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</si>
  <si>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</si>
  <si>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</si>
  <si>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</si>
  <si>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</si>
  <si>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</si>
  <si>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</si>
  <si>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</si>
  <si>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</si>
  <si>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</si>
  <si>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</si>
  <si>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</si>
  <si>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</si>
  <si>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</si>
  <si>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</si>
  <si>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</si>
  <si>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</si>
  <si>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</si>
  <si>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</si>
  <si>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</si>
  <si>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</si>
  <si>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</si>
  <si>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</si>
  <si>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</si>
  <si>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</si>
  <si>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</si>
  <si>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</si>
  <si>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</si>
  <si>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</si>
  <si>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</si>
  <si>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</si>
  <si>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</si>
  <si>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</si>
  <si>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</si>
  <si>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</si>
  <si>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</si>
  <si>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</si>
  <si>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</si>
  <si>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</si>
  <si>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</si>
  <si>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</si>
  <si>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</si>
  <si>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</si>
  <si>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</si>
  <si>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</si>
  <si>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</si>
  <si>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</si>
  <si>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</si>
  <si>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</si>
  <si>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</si>
  <si>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</si>
  <si>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</si>
  <si>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</si>
  <si>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</si>
  <si>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</si>
  <si>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</si>
  <si>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</si>
  <si>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</si>
  <si>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</si>
  <si>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</si>
  <si>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</si>
  <si>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</si>
  <si>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</si>
  <si>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</si>
  <si>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</si>
  <si>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</si>
  <si>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</si>
  <si>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</si>
  <si>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</si>
  <si>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</si>
  <si>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</si>
  <si>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</si>
  <si>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</si>
  <si>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</si>
  <si>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</si>
  <si>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</si>
  <si>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</si>
  <si>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</si>
  <si>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</si>
  <si>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</si>
  <si>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</si>
  <si>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</si>
  <si>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</si>
  <si>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</si>
  <si>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</si>
  <si>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</si>
  <si>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</si>
  <si>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</si>
  <si>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</si>
  <si>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</si>
  <si>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</si>
  <si>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</si>
  <si>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</si>
  <si>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</si>
  <si>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</si>
  <si>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</si>
  <si>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</si>
  <si>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</si>
  <si>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</si>
  <si>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</si>
  <si>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</si>
  <si>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</si>
  <si>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</si>
  <si>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</si>
  <si>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</si>
  <si>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</si>
  <si>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</si>
  <si>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</si>
  <si>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</si>
  <si>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</si>
  <si>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</si>
  <si>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</si>
  <si>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</si>
  <si>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</si>
  <si>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</si>
  <si>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</si>
  <si>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</si>
  <si>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</si>
  <si>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</si>
  <si>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</si>
  <si>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</si>
  <si>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</si>
  <si>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</si>
  <si>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</si>
  <si>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</si>
  <si>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</si>
  <si>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</si>
  <si>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</si>
  <si>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</si>
  <si>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</si>
  <si>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</si>
  <si>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</si>
  <si>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</si>
  <si>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</si>
  <si>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</si>
  <si>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</si>
  <si>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</si>
  <si>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</si>
  <si>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</si>
  <si>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</si>
  <si>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</si>
  <si>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</si>
  <si>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</si>
  <si>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</si>
  <si>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</si>
  <si>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</si>
  <si>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</si>
  <si>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</si>
  <si>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</si>
  <si>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</si>
  <si>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</si>
  <si>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</si>
  <si>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</si>
  <si>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</si>
  <si>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</si>
  <si>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</si>
  <si>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</si>
  <si>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</si>
  <si>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</si>
  <si>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</si>
  <si>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</si>
  <si>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</si>
  <si>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</si>
  <si>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</si>
  <si>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</si>
  <si>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</si>
  <si>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</si>
  <si>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</si>
  <si>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</si>
  <si>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</si>
  <si>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</si>
  <si>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</si>
  <si>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</si>
  <si>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</si>
  <si>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</si>
  <si>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</si>
  <si>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</si>
  <si>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</si>
  <si>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</si>
  <si>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</si>
  <si>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</si>
  <si>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</si>
  <si>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</si>
  <si>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</si>
  <si>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</si>
  <si>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</si>
  <si>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</si>
  <si>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</si>
  <si>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</si>
  <si>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</si>
  <si>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</si>
  <si>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</si>
  <si>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</si>
  <si>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</si>
  <si>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</si>
  <si>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</si>
  <si>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</si>
  <si>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</si>
  <si>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</si>
  <si>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</si>
  <si>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</si>
  <si>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</si>
  <si>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</si>
  <si>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</si>
  <si>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</si>
  <si>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</si>
  <si>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</si>
  <si>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</si>
  <si>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</si>
  <si>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</si>
  <si>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</si>
  <si>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</si>
  <si>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</si>
  <si>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</si>
  <si>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</si>
  <si>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</si>
  <si>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</si>
  <si>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</si>
  <si>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</si>
  <si>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</si>
  <si>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</si>
  <si>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</si>
  <si>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</si>
  <si>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</si>
  <si>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</si>
  <si>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</si>
  <si>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</si>
  <si>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</si>
  <si>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</si>
  <si>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</si>
  <si>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</si>
  <si>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</si>
  <si>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</si>
  <si>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</si>
  <si>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</si>
  <si>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</si>
  <si>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</si>
  <si>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</si>
  <si>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</si>
  <si>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</si>
  <si>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</si>
  <si>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</si>
  <si>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</si>
  <si>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</si>
  <si>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</si>
  <si>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</si>
  <si>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</si>
  <si>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</si>
  <si>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</si>
  <si>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</si>
  <si>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</si>
  <si>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</si>
  <si>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</si>
  <si>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</si>
  <si>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</si>
  <si>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</si>
  <si>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</si>
  <si>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</si>
  <si>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</si>
  <si>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</si>
  <si>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</si>
  <si>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</si>
  <si>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</si>
  <si>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</si>
  <si>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</si>
  <si>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</si>
  <si>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</si>
  <si>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</si>
  <si>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</si>
  <si>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</si>
  <si>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</si>
  <si>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</si>
  <si>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</si>
  <si>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</si>
  <si>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</si>
  <si>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</si>
  <si>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</si>
  <si>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</si>
  <si>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</si>
  <si>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</si>
  <si>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</si>
  <si>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</si>
  <si>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</si>
  <si>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</si>
  <si>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</si>
  <si>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</si>
  <si>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</si>
  <si>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</si>
  <si>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</si>
  <si>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</si>
  <si>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</si>
  <si>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</si>
  <si>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</si>
  <si>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</si>
  <si>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</si>
  <si>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</si>
  <si>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</si>
  <si>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</si>
  <si>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</si>
  <si>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</si>
  <si>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</si>
  <si>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</si>
  <si>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</si>
  <si>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</si>
  <si>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</si>
  <si>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</si>
  <si>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</si>
  <si>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</si>
  <si>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</si>
  <si>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</si>
  <si>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</si>
  <si>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</si>
  <si>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</si>
  <si>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</si>
  <si>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</si>
  <si>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</si>
  <si>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</si>
  <si>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</si>
  <si>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</si>
  <si>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</si>
  <si>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</si>
  <si>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</si>
  <si>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</si>
  <si>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</si>
  <si>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</si>
  <si>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</si>
  <si>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</si>
  <si>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</si>
  <si>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</si>
  <si>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</si>
  <si>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</si>
  <si>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</si>
  <si>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</si>
  <si>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</si>
  <si>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</si>
  <si>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</si>
  <si>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</si>
  <si>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</si>
  <si>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</si>
  <si>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</si>
  <si>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</si>
  <si>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</si>
  <si>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</si>
  <si>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</si>
  <si>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</si>
  <si>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</si>
  <si>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</si>
  <si>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</si>
  <si>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</si>
  <si>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</si>
  <si>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</si>
  <si>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</si>
  <si>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</si>
  <si>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</si>
  <si>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</si>
  <si>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</si>
  <si>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</si>
  <si>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</si>
  <si>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</si>
  <si>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</si>
  <si>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</si>
  <si>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</si>
  <si>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</si>
  <si>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</si>
  <si>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</si>
  <si>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</si>
  <si>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</si>
  <si>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</si>
  <si>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</si>
  <si>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</si>
  <si>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</si>
  <si>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</si>
  <si>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</si>
  <si>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</si>
  <si>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</si>
  <si>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</si>
  <si>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</si>
  <si>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</si>
  <si>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</si>
  <si>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</si>
  <si>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</si>
  <si>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</si>
  <si>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</si>
  <si>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</si>
  <si>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</si>
  <si>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</si>
  <si>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</si>
  <si>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</si>
  <si>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</si>
  <si>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</si>
  <si>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</si>
  <si>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</si>
  <si>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</si>
  <si>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</si>
  <si>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</si>
  <si>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</si>
  <si>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</si>
  <si>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</si>
  <si>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</si>
  <si>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</si>
  <si>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</si>
  <si>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</si>
  <si>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</si>
  <si>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</si>
  <si>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</si>
  <si>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</si>
  <si>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</si>
  <si>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</si>
  <si>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</si>
  <si>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</si>
  <si>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</si>
  <si>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</si>
  <si>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</si>
  <si>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</si>
  <si>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</si>
  <si>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</si>
  <si>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</si>
  <si>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</si>
  <si>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</si>
  <si>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</si>
  <si>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</si>
  <si>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</si>
  <si>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</si>
  <si>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</si>
  <si>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</si>
  <si>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</si>
  <si>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</si>
  <si>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</si>
  <si>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</si>
  <si>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</si>
  <si>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</si>
  <si>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</si>
  <si>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</si>
  <si>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</si>
  <si>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</si>
  <si>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</si>
  <si>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</si>
  <si>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</si>
  <si>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</si>
  <si>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</si>
  <si>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</si>
  <si>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</si>
  <si>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</si>
  <si>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</si>
  <si>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</si>
  <si>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</si>
  <si>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</si>
  <si>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</si>
  <si>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</si>
  <si>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</si>
  <si>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</si>
  <si>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</si>
  <si>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</si>
  <si>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</si>
  <si>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</si>
  <si>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</si>
  <si>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</si>
  <si>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</si>
  <si>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</si>
  <si>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</si>
  <si>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</si>
  <si>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</si>
  <si>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</si>
  <si>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</si>
  <si>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</si>
  <si>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</si>
  <si>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</si>
  <si>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</si>
  <si>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</si>
  <si>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</si>
  <si>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</si>
  <si>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</si>
  <si>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</si>
  <si>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</si>
  <si>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</si>
  <si>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</si>
  <si>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</si>
  <si>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</si>
  <si>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</si>
  <si>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</si>
  <si>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</si>
  <si>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</si>
  <si>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</si>
  <si>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</si>
  <si>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</si>
  <si>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</si>
  <si>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</si>
  <si>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</si>
  <si>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</si>
  <si>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</si>
  <si>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</si>
  <si>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</si>
  <si>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</si>
  <si>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</si>
  <si>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</si>
  <si>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</si>
  <si>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</si>
  <si>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</si>
  <si>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</si>
  <si>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</si>
  <si>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</si>
  <si>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</si>
  <si>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</si>
  <si>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</si>
  <si>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</si>
  <si>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</si>
  <si>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</si>
  <si>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</si>
  <si>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</si>
  <si>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</si>
  <si>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</si>
  <si>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</si>
  <si>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</si>
  <si>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</si>
  <si>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</si>
  <si>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</si>
  <si>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</si>
  <si>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</si>
  <si>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</si>
  <si>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</si>
  <si>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</si>
  <si>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</si>
  <si>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</si>
  <si>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</si>
  <si>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</si>
  <si>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</si>
  <si>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</si>
  <si>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</si>
  <si>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</si>
  <si>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</si>
  <si>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</si>
  <si>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</si>
  <si>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</si>
  <si>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</si>
  <si>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</si>
  <si>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</si>
  <si>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</si>
  <si>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</si>
  <si>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</si>
  <si>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</si>
  <si>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</si>
  <si>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</si>
  <si>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</si>
  <si>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</si>
  <si>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</si>
  <si>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</si>
  <si>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</si>
  <si>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</si>
  <si>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</si>
  <si>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</si>
  <si>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</si>
  <si>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</si>
  <si>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</si>
  <si>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</si>
  <si>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</si>
  <si>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</si>
  <si>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</si>
  <si>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</si>
  <si>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</si>
  <si>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</si>
  <si>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</si>
  <si>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</si>
  <si>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</si>
  <si>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</si>
  <si>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</si>
  <si>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</si>
  <si>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</si>
  <si>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</si>
  <si>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</si>
  <si>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</si>
  <si>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</si>
  <si>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</si>
  <si>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</si>
  <si>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</si>
  <si>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</si>
  <si>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</si>
  <si>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</si>
  <si>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</si>
  <si>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</si>
  <si>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</si>
  <si>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</si>
  <si>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</si>
  <si>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</si>
  <si>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</si>
  <si>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</si>
  <si>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</si>
  <si>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</si>
  <si>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</si>
  <si>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</si>
  <si>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</si>
  <si>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</si>
  <si>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</si>
  <si>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</si>
  <si>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</si>
  <si>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</si>
  <si>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</si>
  <si>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</si>
  <si>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</si>
  <si>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</si>
  <si>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</si>
  <si>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</si>
  <si>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</si>
  <si>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</si>
  <si>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</si>
  <si>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</si>
  <si>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</si>
  <si>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</si>
  <si>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</si>
  <si>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</si>
  <si>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</si>
  <si>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</si>
  <si>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</si>
  <si>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</si>
  <si>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</si>
  <si>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</si>
  <si>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</si>
  <si>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</si>
  <si>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</si>
  <si>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</si>
  <si>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</si>
  <si>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</si>
  <si>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</si>
  <si>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</si>
  <si>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</si>
  <si>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</si>
  <si>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</si>
  <si>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</si>
  <si>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</si>
  <si>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</si>
  <si>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</si>
  <si>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</si>
  <si>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</si>
  <si>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</si>
  <si>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</si>
  <si>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</si>
  <si>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</si>
  <si>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</si>
  <si>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</si>
  <si>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</si>
  <si>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</si>
  <si>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</si>
  <si>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</si>
  <si>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</si>
  <si>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</si>
  <si>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</si>
  <si>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</si>
  <si>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</si>
  <si>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</si>
  <si>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</si>
  <si>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</si>
  <si>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</si>
  <si>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</si>
  <si>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</si>
  <si>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</si>
  <si>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</si>
  <si>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</si>
  <si>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</si>
  <si>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</si>
  <si>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</si>
  <si>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</si>
  <si>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</si>
  <si>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</si>
  <si>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</si>
  <si>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</si>
  <si>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</si>
  <si>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</si>
  <si>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</si>
  <si>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</si>
  <si>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</si>
  <si>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</si>
  <si>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</si>
  <si>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</si>
  <si>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</si>
  <si>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</si>
  <si>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</si>
  <si>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</si>
  <si>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</si>
  <si>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</si>
  <si>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</si>
  <si>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</si>
  <si>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</si>
  <si>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</si>
  <si>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</si>
  <si>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</si>
  <si>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</si>
  <si>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</si>
  <si>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</si>
  <si>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</si>
  <si>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</si>
  <si>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</si>
  <si>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</si>
  <si>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</si>
  <si>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</si>
  <si>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</si>
  <si>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</si>
  <si>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</si>
  <si>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</si>
  <si>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</si>
  <si>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</si>
  <si>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</si>
  <si>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</si>
  <si>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</si>
  <si>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</si>
  <si>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</si>
  <si>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</si>
  <si>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</si>
  <si>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</si>
  <si>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</si>
  <si>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</si>
  <si>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</si>
  <si>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</si>
  <si>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</si>
  <si>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</si>
  <si>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</si>
  <si>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</si>
  <si>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</si>
  <si>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</si>
  <si>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</si>
  <si>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</si>
  <si>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</si>
  <si>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</si>
  <si>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</si>
  <si>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</si>
  <si>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</si>
  <si>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</si>
  <si>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</si>
  <si>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</si>
  <si>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</si>
  <si>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</si>
  <si>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</si>
  <si>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</si>
  <si>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</si>
  <si>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</si>
  <si>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</si>
  <si>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</si>
  <si>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</si>
  <si>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</si>
  <si>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</si>
  <si>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</si>
  <si>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</si>
  <si>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</si>
  <si>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</si>
  <si>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</si>
  <si>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</si>
  <si>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</si>
  <si>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</si>
  <si>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</si>
  <si>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</si>
  <si>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</si>
  <si>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</si>
  <si>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</si>
  <si>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</si>
  <si>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</si>
  <si>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</si>
  <si>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</si>
  <si>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</si>
  <si>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</si>
  <si>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</si>
  <si>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</si>
  <si>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</si>
  <si>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</si>
  <si>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</si>
  <si>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</si>
  <si>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</si>
  <si>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</si>
  <si>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</si>
  <si>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</si>
  <si>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</si>
  <si>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</si>
  <si>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</si>
  <si>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</si>
  <si>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</si>
  <si>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</si>
  <si>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</si>
  <si>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</si>
  <si>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</si>
  <si>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</si>
  <si>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</si>
  <si>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</si>
  <si>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</si>
  <si>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</si>
  <si>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</si>
  <si>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</si>
  <si>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</si>
  <si>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</si>
  <si>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</si>
  <si>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</si>
  <si>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</si>
  <si>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</si>
  <si>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</si>
  <si>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</si>
  <si>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</si>
  <si>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</si>
  <si>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</si>
  <si>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</si>
  <si>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</si>
  <si>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</si>
  <si>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</si>
  <si>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</si>
  <si>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</si>
  <si>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</si>
  <si>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</si>
  <si>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</si>
  <si>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</si>
  <si>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</si>
  <si>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</si>
  <si>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</si>
  <si>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</si>
  <si>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</si>
  <si>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</si>
  <si>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</si>
  <si>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</si>
  <si>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</si>
  <si>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</si>
  <si>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</si>
  <si>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</si>
  <si>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</si>
  <si>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</si>
  <si>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</si>
  <si>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</si>
  <si>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</si>
  <si>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</si>
  <si>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</si>
  <si>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</si>
  <si>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</si>
  <si>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</si>
  <si>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</si>
  <si>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</si>
  <si>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</si>
  <si>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</si>
  <si>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</si>
  <si>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</si>
  <si>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</si>
  <si>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</si>
  <si>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</si>
  <si>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</si>
  <si>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</si>
  <si>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</si>
  <si>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</si>
  <si>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</si>
  <si>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</si>
  <si>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</si>
  <si>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</si>
  <si>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</si>
  <si>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</si>
  <si>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</si>
  <si>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</si>
  <si>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</si>
  <si>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</si>
  <si>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</si>
  <si>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</si>
  <si>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</si>
  <si>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</si>
  <si>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</si>
  <si>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</si>
  <si>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</si>
  <si>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</si>
  <si>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</si>
  <si>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</si>
  <si>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</si>
  <si>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</si>
  <si>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</si>
  <si>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</si>
  <si>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</si>
  <si>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</si>
  <si>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</si>
  <si>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</si>
  <si>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</si>
  <si>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</si>
  <si>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</si>
  <si>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</si>
  <si>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</si>
  <si>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</si>
  <si>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</si>
  <si>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</si>
  <si>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</si>
  <si>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</si>
  <si>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</si>
  <si>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</si>
  <si>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</si>
  <si>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</si>
  <si>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</si>
  <si>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</si>
  <si>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</si>
  <si>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</si>
  <si>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</si>
  <si>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</si>
  <si>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</si>
  <si>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</si>
  <si>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</si>
  <si>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</si>
  <si>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</si>
  <si>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</si>
  <si>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</si>
  <si>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</si>
  <si>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</si>
  <si>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</si>
  <si>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</si>
  <si>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</si>
  <si>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</si>
  <si>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</si>
  <si>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</si>
  <si>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</si>
  <si>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</si>
  <si>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</si>
  <si>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</si>
  <si>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</si>
  <si>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</si>
  <si>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</si>
  <si>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</si>
  <si>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</si>
  <si>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</si>
  <si>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</si>
  <si>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</si>
  <si>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</si>
  <si>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</si>
  <si>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</si>
  <si>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</si>
  <si>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</si>
  <si>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</si>
  <si>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</si>
  <si>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</si>
  <si>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</si>
  <si>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</si>
  <si>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</si>
  <si>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</si>
  <si>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</si>
  <si>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</si>
  <si>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</si>
  <si>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</si>
  <si>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</si>
  <si>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</si>
  <si>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</si>
  <si>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</si>
  <si>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</si>
  <si>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</si>
  <si>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</si>
  <si>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</si>
  <si>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</si>
  <si>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</si>
  <si>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</si>
  <si>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</si>
  <si>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</si>
  <si>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</si>
  <si>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</si>
  <si>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</si>
  <si>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</si>
  <si>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</si>
  <si>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</si>
  <si>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</si>
  <si>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</si>
  <si>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</si>
  <si>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</si>
  <si>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</si>
  <si>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</si>
  <si>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</si>
  <si>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</si>
  <si>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</si>
  <si>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</si>
  <si>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</si>
  <si>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</si>
  <si>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</si>
  <si>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</si>
  <si>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</si>
  <si>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</si>
  <si>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</si>
  <si>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</si>
  <si>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</si>
  <si>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</si>
  <si>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</si>
  <si>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</si>
  <si>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</si>
  <si>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</si>
  <si>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</si>
  <si>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</si>
  <si>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</si>
  <si>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</si>
  <si>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</si>
  <si>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</si>
  <si>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</si>
  <si>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</si>
  <si>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</si>
  <si>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</si>
  <si>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</si>
  <si>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</si>
  <si>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</si>
  <si>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</si>
  <si>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</si>
  <si>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</si>
  <si>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</si>
  <si>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</si>
  <si>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</si>
  <si>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</si>
  <si>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</si>
  <si>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</si>
  <si>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</si>
  <si>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</si>
  <si>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</si>
  <si>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</si>
  <si>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</si>
  <si>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</si>
  <si>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</si>
  <si>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</si>
  <si>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</si>
  <si>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</si>
  <si>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</si>
  <si>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</si>
  <si>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</si>
  <si>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</si>
  <si>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</si>
  <si>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</si>
  <si>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</si>
  <si>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</si>
  <si>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</si>
  <si>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</si>
  <si>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</si>
  <si>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</si>
  <si>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</si>
  <si>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</si>
  <si>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</si>
  <si>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</si>
  <si>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</si>
  <si>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</si>
  <si>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</si>
  <si>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</si>
  <si>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</si>
  <si>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</si>
  <si>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</si>
  <si>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</si>
  <si>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</si>
  <si>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</si>
  <si>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</si>
  <si>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</si>
  <si>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</si>
  <si>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</si>
  <si>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</si>
  <si>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</si>
  <si>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</si>
  <si>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</si>
  <si>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</si>
  <si>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</si>
  <si>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</si>
  <si>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</si>
  <si>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</si>
  <si>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</si>
  <si>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</si>
  <si>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</si>
  <si>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</si>
  <si>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</si>
  <si>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</si>
  <si>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</si>
  <si>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</si>
  <si>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</si>
  <si>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</si>
  <si>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</si>
  <si>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</si>
  <si>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</si>
  <si>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</si>
  <si>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</si>
  <si>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</si>
  <si>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</si>
  <si>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</si>
  <si>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</si>
  <si>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</si>
  <si>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</si>
  <si>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</si>
  <si>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</si>
  <si>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</si>
  <si>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</si>
  <si>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</si>
  <si>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</si>
  <si>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</si>
  <si>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</si>
  <si>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</si>
  <si>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</si>
  <si>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</si>
  <si>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</si>
  <si>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</si>
  <si>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</si>
  <si>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</si>
  <si>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</si>
  <si>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</si>
  <si>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</si>
  <si>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</si>
  <si>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</si>
  <si>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</si>
  <si>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</si>
  <si>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</si>
  <si>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</si>
  <si>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</si>
  <si>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</si>
  <si>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</si>
  <si>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</si>
  <si>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</si>
  <si>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</si>
  <si>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</si>
  <si>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</si>
  <si>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</si>
  <si>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</si>
  <si>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</si>
  <si>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</si>
  <si>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</si>
  <si>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</si>
  <si>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</si>
  <si>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</si>
  <si>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</si>
  <si>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</si>
  <si>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</si>
  <si>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</si>
  <si>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</si>
  <si>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</si>
  <si>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</si>
  <si>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</si>
  <si>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</si>
  <si>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</si>
  <si>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</si>
  <si>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</si>
  <si>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</si>
  <si>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</si>
  <si>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</si>
  <si>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</si>
  <si>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</si>
  <si>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</si>
  <si>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</si>
  <si>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</si>
  <si>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</si>
  <si>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</si>
  <si>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</si>
  <si>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</si>
  <si>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</si>
  <si>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</si>
  <si>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</si>
  <si>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</si>
  <si>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</si>
  <si>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</si>
  <si>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</si>
  <si>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</si>
  <si>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</si>
  <si>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</si>
  <si>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</si>
  <si>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</si>
  <si>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</si>
  <si>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</si>
  <si>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</si>
  <si>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</si>
  <si>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</si>
  <si>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</si>
  <si>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</si>
  <si>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</si>
  <si>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</si>
  <si>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</si>
  <si>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</si>
  <si>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</si>
  <si>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</si>
  <si>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</si>
  <si>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</si>
  <si>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</si>
  <si>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</si>
  <si>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</si>
  <si>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</si>
  <si>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</si>
  <si>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</si>
  <si>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</si>
  <si>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</si>
  <si>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</si>
  <si>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</si>
  <si>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</si>
  <si>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</si>
  <si>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</si>
  <si>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</si>
  <si>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</si>
  <si>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</si>
  <si>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</si>
  <si>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</si>
  <si>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</si>
  <si>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</si>
  <si>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</si>
  <si>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</si>
  <si>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</si>
  <si>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</si>
  <si>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</si>
  <si>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</si>
  <si>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</si>
  <si>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</si>
  <si>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</si>
  <si>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</si>
  <si>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</si>
  <si>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</si>
  <si>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</si>
  <si>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</si>
  <si>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</si>
  <si>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</si>
  <si>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</si>
  <si>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</si>
  <si>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</si>
  <si>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</si>
  <si>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</si>
  <si>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</si>
  <si>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</si>
  <si>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</si>
  <si>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</si>
  <si>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</si>
  <si>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</si>
  <si>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</si>
  <si>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</si>
  <si>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</si>
  <si>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</si>
  <si>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</si>
  <si>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</si>
  <si>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</si>
  <si>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</si>
  <si>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</si>
  <si>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</si>
  <si>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</si>
  <si>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</si>
  <si>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</si>
  <si>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</si>
  <si>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</si>
  <si>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</si>
  <si>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</si>
  <si>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</si>
  <si>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</si>
  <si>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</si>
  <si>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</si>
  <si>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</si>
  <si>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</si>
  <si>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</si>
  <si>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</si>
  <si>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</si>
  <si>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</si>
  <si>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</si>
  <si>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</si>
  <si>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</si>
  <si>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</si>
  <si>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</si>
  <si>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</si>
  <si>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</si>
  <si>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</si>
  <si>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</si>
  <si>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</si>
  <si>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</si>
  <si>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</si>
  <si>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</si>
  <si>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</si>
  <si>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</si>
  <si>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</si>
  <si>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</si>
  <si>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</si>
  <si>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</si>
  <si>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</si>
  <si>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</si>
  <si>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</si>
  <si>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</si>
  <si>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</si>
  <si>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</si>
  <si>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</si>
  <si>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</si>
  <si>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</si>
  <si>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</si>
  <si>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</si>
  <si>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</si>
  <si>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</si>
  <si>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</si>
  <si>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</si>
  <si>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</si>
  <si>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</si>
  <si>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</si>
  <si>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</si>
  <si>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</si>
  <si>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</si>
  <si>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</si>
  <si>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</si>
  <si>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</si>
  <si>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</si>
  <si>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</si>
  <si>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</si>
  <si>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</si>
  <si>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</si>
  <si>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</si>
  <si>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</si>
  <si>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</si>
  <si>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</si>
  <si>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</si>
  <si>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</si>
  <si>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</si>
  <si>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</si>
  <si>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</si>
  <si>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</si>
  <si>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</si>
  <si>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</si>
  <si>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</si>
  <si>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</si>
  <si>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</si>
  <si>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</si>
  <si>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</si>
  <si>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</si>
  <si>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</si>
  <si>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</si>
  <si>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</si>
  <si>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</si>
  <si>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</si>
  <si>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</si>
  <si>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</si>
  <si>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</si>
  <si>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</si>
  <si>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</si>
  <si>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</si>
  <si>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</si>
  <si>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</si>
  <si>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</si>
  <si>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</si>
  <si>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</si>
  <si>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</si>
  <si>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</si>
  <si>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</si>
  <si>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</si>
  <si>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</si>
  <si>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</si>
  <si>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</si>
  <si>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</si>
  <si>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</si>
  <si>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</si>
  <si>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</si>
  <si>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</si>
  <si>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</si>
  <si>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</si>
  <si>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</si>
  <si>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</si>
  <si>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</si>
  <si>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</si>
  <si>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</si>
  <si>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</si>
  <si>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</si>
  <si>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</si>
  <si>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</si>
  <si>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</si>
  <si>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</si>
  <si>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</si>
  <si>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</si>
  <si>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</si>
  <si>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</si>
  <si>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</si>
  <si>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</si>
  <si>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</si>
  <si>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</si>
  <si>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</si>
  <si>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</si>
  <si>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</si>
  <si>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</si>
  <si>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</si>
  <si>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</si>
  <si>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</si>
  <si>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</si>
  <si>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</si>
  <si>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</si>
  <si>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</si>
  <si>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</si>
  <si>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</si>
  <si>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</si>
  <si>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</si>
  <si>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</si>
  <si>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</si>
  <si>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</si>
  <si>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</si>
  <si>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</si>
  <si>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</si>
  <si>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</si>
  <si>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</si>
  <si>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</si>
  <si>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</si>
  <si>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</si>
  <si>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</si>
  <si>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</si>
  <si>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</si>
  <si>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</si>
  <si>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</si>
  <si>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</si>
  <si>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</si>
  <si>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</si>
  <si>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</si>
  <si>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</si>
  <si>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</si>
  <si>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</si>
  <si>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</si>
  <si>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</si>
  <si>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</si>
  <si>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</si>
  <si>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</si>
  <si>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</si>
  <si>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</si>
  <si>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</si>
  <si>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</si>
  <si>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</si>
  <si>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</si>
  <si>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</si>
  <si>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</si>
  <si>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</si>
  <si>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</si>
  <si>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</si>
  <si>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</si>
  <si>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</si>
  <si>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</si>
  <si>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</si>
  <si>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</si>
  <si>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</si>
  <si>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</si>
  <si>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</si>
  <si>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</si>
  <si>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</si>
  <si>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</si>
  <si>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</si>
  <si>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</si>
  <si>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</si>
  <si>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</si>
  <si>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</si>
  <si>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</si>
  <si>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</si>
  <si>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</si>
  <si>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</si>
  <si>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</si>
  <si>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</si>
  <si>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</si>
  <si>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</si>
  <si>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</si>
  <si>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</si>
  <si>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</si>
  <si>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</si>
  <si>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</si>
  <si>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</si>
  <si>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</si>
  <si>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</si>
  <si>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</si>
  <si>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</si>
  <si>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</si>
  <si>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</si>
  <si>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</si>
  <si>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</si>
  <si>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</si>
  <si>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</si>
  <si>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</si>
  <si>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</si>
  <si>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</si>
  <si>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</si>
  <si>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</si>
  <si>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</si>
  <si>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</si>
  <si>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</si>
  <si>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</si>
  <si>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</si>
  <si>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</si>
  <si>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</si>
  <si>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</si>
  <si>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</si>
  <si>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</si>
  <si>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</si>
  <si>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</si>
  <si>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</si>
  <si>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</si>
  <si>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</si>
  <si>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</si>
  <si>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</si>
  <si>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</si>
  <si>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</si>
  <si>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</si>
  <si>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</si>
  <si>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</si>
  <si>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</si>
  <si>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</si>
  <si>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</si>
  <si>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</si>
  <si>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</si>
  <si>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</si>
  <si>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</si>
  <si>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</si>
  <si>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</si>
  <si>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</si>
  <si>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</si>
  <si>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</si>
  <si>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</si>
  <si>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</si>
  <si>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</si>
  <si>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</si>
  <si>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</si>
  <si>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</si>
  <si>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</si>
  <si>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</si>
  <si>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</si>
  <si>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</si>
  <si>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</si>
  <si>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</si>
  <si>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</si>
  <si>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</si>
  <si>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</si>
  <si>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</si>
  <si>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</si>
  <si>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</si>
  <si>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</si>
  <si>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</si>
  <si>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</si>
  <si>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</si>
  <si>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</si>
  <si>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</si>
  <si>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</si>
  <si>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</si>
  <si>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</si>
  <si>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</si>
  <si>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</si>
  <si>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</si>
  <si>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</si>
  <si>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</si>
  <si>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</si>
  <si>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</si>
  <si>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</si>
  <si>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</si>
  <si>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</si>
  <si>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</si>
  <si>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</si>
  <si>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</si>
  <si>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</si>
  <si>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</si>
  <si>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</si>
  <si>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</si>
  <si>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</si>
  <si>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</si>
  <si>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</si>
  <si>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</si>
  <si>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</si>
  <si>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</si>
  <si>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</si>
  <si>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</si>
  <si>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</si>
  <si>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</si>
  <si>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</si>
  <si>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</si>
  <si>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</si>
  <si>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</si>
  <si>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</si>
  <si>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</si>
  <si>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</si>
  <si>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</si>
  <si>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</si>
  <si>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</si>
  <si>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</si>
  <si>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</si>
  <si>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</si>
  <si>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</si>
  <si>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</si>
  <si>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</si>
  <si>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</si>
  <si>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</si>
  <si>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</si>
  <si>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</si>
  <si>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</si>
  <si>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</si>
  <si>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</si>
  <si>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</si>
  <si>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</si>
  <si>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</si>
  <si>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</si>
  <si>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</si>
  <si>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</si>
  <si>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</si>
  <si>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</si>
  <si>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</si>
  <si>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</si>
  <si>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</si>
  <si>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</si>
  <si>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</si>
  <si>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</si>
  <si>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</si>
  <si>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</si>
  <si>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</si>
  <si>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</si>
  <si>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</si>
  <si>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</si>
  <si>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</si>
  <si>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</si>
  <si>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</si>
  <si>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</si>
  <si>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</si>
  <si>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</si>
  <si>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</si>
  <si>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</si>
  <si>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</si>
  <si>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</si>
  <si>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</si>
  <si>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</si>
  <si>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</si>
  <si>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</si>
  <si>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</si>
  <si>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</si>
  <si>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</si>
  <si>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</si>
  <si>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</si>
  <si>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</si>
  <si>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</si>
  <si>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</si>
  <si>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</si>
  <si>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</si>
  <si>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</si>
  <si>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</si>
  <si>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</si>
  <si>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</si>
  <si>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</si>
  <si>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</si>
  <si>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</si>
  <si>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</si>
  <si>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</si>
  <si>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</si>
  <si>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</si>
  <si>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</si>
  <si>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</si>
  <si>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</si>
  <si>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</si>
  <si>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</si>
  <si>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</si>
  <si>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</si>
  <si>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</si>
  <si>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</si>
  <si>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</si>
  <si>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</si>
  <si>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</si>
  <si>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</si>
  <si>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</si>
  <si>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</si>
  <si>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</si>
  <si>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</si>
  <si>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</si>
  <si>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</si>
  <si>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</si>
  <si>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</si>
  <si>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</si>
  <si>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</si>
  <si>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</si>
  <si>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</si>
  <si>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</si>
  <si>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</si>
  <si>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</si>
  <si>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</si>
  <si>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</si>
  <si>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</si>
  <si>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</si>
  <si>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</si>
  <si>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</si>
  <si>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</si>
  <si>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</si>
  <si>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</si>
  <si>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</si>
  <si>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</si>
  <si>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</si>
  <si>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</si>
  <si>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</si>
  <si>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</si>
  <si>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</si>
  <si>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</si>
  <si>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</si>
  <si>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</si>
  <si>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</si>
  <si>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</si>
  <si>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</si>
  <si>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</si>
  <si>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</si>
  <si>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</si>
  <si>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</si>
  <si>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</si>
  <si>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</si>
  <si>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</si>
  <si>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</si>
  <si>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</si>
  <si>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</si>
  <si>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</si>
  <si>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</si>
  <si>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</si>
  <si>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</si>
  <si>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</si>
  <si>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</si>
  <si>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</si>
  <si>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</si>
  <si>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</si>
  <si>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</si>
  <si>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</si>
  <si>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</si>
  <si>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</si>
  <si>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</si>
  <si>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</si>
  <si>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</si>
  <si>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</si>
  <si>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</si>
  <si>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</si>
  <si>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</si>
  <si>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</si>
  <si>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</si>
  <si>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</si>
  <si>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</si>
  <si>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</si>
  <si>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</si>
  <si>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</si>
  <si>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</si>
  <si>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</si>
  <si>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</si>
  <si>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</si>
  <si>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</si>
  <si>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</si>
  <si>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</si>
  <si>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</si>
  <si>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</si>
  <si>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</si>
  <si>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</si>
  <si>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</si>
  <si>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</si>
  <si>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</si>
  <si>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</si>
  <si>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</si>
  <si>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</si>
  <si>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</si>
  <si>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</si>
  <si>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</si>
  <si>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</si>
  <si>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</si>
  <si>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</si>
  <si>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</si>
  <si>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</si>
  <si>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</si>
  <si>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</si>
  <si>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</si>
  <si>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</si>
  <si>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</si>
  <si>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</si>
  <si>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</si>
  <si>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</si>
  <si>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</si>
  <si>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</si>
  <si>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</si>
  <si>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</si>
  <si>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</si>
  <si>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</si>
  <si>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</si>
  <si>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</si>
  <si>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</si>
  <si>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</si>
  <si>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</si>
  <si>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</si>
  <si>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</si>
  <si>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</si>
  <si>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</si>
  <si>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</si>
  <si>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</si>
  <si>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</si>
  <si>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</si>
  <si>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</si>
  <si>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</si>
  <si>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</si>
  <si>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</si>
  <si>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</si>
  <si>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</si>
  <si>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</si>
  <si>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</si>
  <si>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</si>
  <si>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</si>
  <si>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</si>
  <si>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</si>
  <si>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</si>
  <si>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</si>
  <si>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</si>
  <si>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</si>
  <si>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</si>
  <si>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</si>
  <si>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</si>
  <si>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</si>
  <si>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</si>
  <si>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</si>
  <si>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</si>
  <si>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</si>
  <si>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</si>
  <si>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</si>
  <si>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</si>
  <si>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</si>
  <si>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</si>
  <si>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</si>
  <si>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</si>
  <si>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</si>
  <si>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</si>
  <si>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</si>
  <si>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</si>
  <si>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</si>
  <si>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</si>
  <si>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</si>
  <si>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</si>
  <si>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</si>
  <si>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</si>
  <si>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</si>
  <si>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</si>
  <si>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</si>
  <si>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</si>
  <si>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</si>
  <si>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</si>
  <si>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</si>
  <si>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</si>
  <si>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</si>
  <si>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</si>
  <si>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</si>
  <si>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</si>
  <si>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</si>
  <si>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</si>
  <si>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</si>
  <si>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</si>
  <si>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</si>
  <si>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</si>
  <si>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</si>
  <si>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</si>
  <si>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</si>
  <si>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</si>
  <si>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</si>
  <si>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</si>
  <si>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</si>
  <si>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</si>
  <si>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</si>
  <si>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</si>
  <si>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</si>
  <si>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</si>
  <si>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</si>
  <si>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</si>
  <si>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</si>
  <si>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</si>
  <si>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</si>
  <si>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</si>
  <si>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</si>
  <si>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</si>
  <si>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</si>
  <si>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</si>
  <si>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</si>
  <si>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</si>
  <si>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</si>
  <si>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</si>
  <si>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</si>
  <si>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</si>
  <si>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</si>
  <si>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</si>
  <si>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</si>
  <si>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</si>
  <si>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</si>
  <si>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</si>
  <si>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</si>
  <si>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</si>
  <si>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</si>
  <si>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</si>
  <si>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</si>
  <si>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</si>
  <si>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</si>
  <si>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</si>
  <si>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</si>
  <si>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</si>
  <si>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</si>
  <si>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</si>
  <si>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</si>
  <si>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</si>
  <si>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</si>
  <si>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</si>
  <si>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</si>
  <si>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</si>
  <si>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</si>
  <si>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</si>
  <si>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</si>
  <si>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</si>
  <si>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</si>
  <si>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</si>
  <si>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</si>
  <si>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</si>
  <si>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</si>
  <si>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</si>
  <si>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</si>
  <si>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</si>
  <si>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</si>
  <si>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</si>
  <si>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</si>
  <si>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</si>
  <si>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</si>
  <si>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</si>
  <si>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</si>
  <si>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</si>
  <si>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</si>
  <si>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</si>
  <si>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</si>
  <si>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</si>
  <si>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</si>
  <si>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</si>
  <si>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</si>
  <si>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</si>
  <si>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</si>
  <si>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</si>
  <si>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</si>
  <si>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</si>
  <si>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</si>
  <si>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</si>
  <si>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</si>
  <si>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</si>
  <si>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</si>
  <si>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</si>
  <si>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</si>
  <si>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</si>
  <si>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</si>
  <si>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</si>
  <si>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</si>
  <si>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</si>
  <si>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</si>
  <si>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</si>
  <si>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</si>
  <si>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</si>
  <si>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</si>
  <si>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</si>
  <si>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</si>
  <si>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</si>
  <si>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</si>
  <si>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</si>
  <si>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</si>
  <si>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</si>
  <si>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</si>
  <si>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</si>
  <si>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</si>
  <si>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</si>
  <si>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</si>
  <si>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</si>
  <si>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</si>
  <si>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</si>
  <si>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</si>
  <si>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</si>
  <si>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</si>
  <si>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</si>
  <si>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</si>
  <si>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</si>
  <si>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</si>
  <si>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</si>
  <si>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</si>
  <si>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</si>
  <si>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</si>
  <si>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</si>
  <si>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</si>
  <si>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</si>
  <si>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</si>
  <si>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</si>
  <si>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</si>
  <si>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</si>
  <si>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</si>
  <si>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</si>
  <si>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</si>
  <si>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</si>
  <si>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</si>
  <si>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</si>
  <si>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</si>
  <si>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</si>
  <si>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</si>
  <si>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</si>
  <si>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</si>
  <si>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</si>
  <si>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</si>
  <si>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</si>
  <si>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</si>
  <si>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</si>
  <si>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</si>
  <si>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</si>
  <si>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</si>
  <si>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</si>
  <si>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</si>
  <si>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</si>
  <si>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</si>
  <si>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</si>
  <si>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</si>
  <si>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</si>
  <si>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</si>
  <si>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</si>
  <si>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</si>
  <si>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</si>
  <si>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</si>
  <si>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</si>
  <si>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</si>
  <si>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</si>
  <si>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</si>
  <si>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</si>
  <si>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</si>
  <si>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</si>
  <si>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</si>
  <si>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</si>
  <si>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</si>
  <si>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</si>
  <si>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</si>
  <si>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</si>
  <si>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</si>
  <si>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</si>
  <si>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</si>
  <si>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</si>
  <si>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</si>
  <si>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</si>
  <si>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</si>
  <si>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</si>
  <si>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</si>
  <si>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</si>
  <si>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</si>
  <si>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</si>
  <si>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</si>
  <si>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</si>
  <si>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</si>
  <si>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</si>
  <si>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</si>
  <si>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</si>
  <si>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</si>
  <si>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</si>
  <si>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</si>
  <si>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</si>
  <si>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</si>
  <si>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</si>
  <si>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</si>
  <si>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</si>
  <si>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</si>
  <si>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</si>
  <si>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</si>
  <si>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</si>
  <si>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</si>
  <si>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</si>
  <si>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</si>
  <si>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</si>
  <si>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</si>
  <si>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</si>
  <si>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</si>
  <si>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</si>
  <si>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</si>
  <si>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</si>
  <si>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</si>
  <si>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</si>
  <si>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</si>
  <si>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</si>
  <si>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</si>
  <si>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</si>
  <si>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</si>
  <si>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</si>
  <si>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</si>
  <si>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</si>
  <si>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</si>
  <si>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</si>
  <si>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</si>
  <si>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</si>
  <si>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</si>
  <si>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</si>
  <si>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</si>
  <si>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</si>
  <si>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</si>
  <si>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</si>
  <si>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</si>
  <si>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</si>
  <si>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</si>
  <si>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</si>
  <si>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</si>
  <si>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</si>
  <si>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</si>
  <si>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</si>
  <si>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</si>
  <si>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</si>
  <si>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</si>
  <si>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</si>
  <si>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</si>
  <si>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</si>
  <si>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</si>
  <si>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</si>
  <si>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</si>
  <si>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</si>
  <si>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</si>
  <si>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</si>
  <si>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</si>
  <si>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</si>
  <si>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</si>
  <si>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</si>
  <si>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</si>
  <si>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</si>
  <si>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</si>
  <si>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</si>
  <si>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</si>
  <si>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</si>
  <si>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</si>
  <si>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</si>
  <si>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</si>
  <si>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</si>
  <si>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</si>
  <si>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</si>
  <si>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</si>
  <si>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</si>
  <si>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</si>
  <si>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</si>
  <si>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</si>
  <si>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</si>
  <si>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</si>
  <si>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</si>
  <si>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</si>
  <si>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</si>
  <si>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</si>
  <si>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</si>
  <si>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</si>
  <si>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</si>
  <si>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</si>
  <si>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</si>
  <si>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</si>
  <si>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</si>
  <si>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</si>
  <si>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</si>
  <si>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</si>
  <si>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</si>
  <si>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</si>
  <si>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</si>
  <si>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</si>
  <si>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</si>
  <si>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</si>
  <si>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</si>
  <si>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</si>
  <si>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</si>
  <si>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</si>
  <si>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</si>
  <si>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</si>
  <si>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</si>
  <si>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</si>
  <si>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</si>
  <si>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</si>
  <si>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</si>
  <si>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</si>
  <si>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</si>
  <si>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</si>
  <si>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</si>
  <si>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</si>
  <si>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</si>
  <si>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</si>
  <si>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</si>
  <si>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</si>
  <si>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</si>
  <si>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</si>
  <si>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</si>
  <si>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</si>
  <si>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</si>
  <si>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</si>
  <si>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</si>
  <si>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</si>
  <si>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</si>
  <si>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</si>
  <si>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</si>
  <si>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</si>
  <si>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</si>
  <si>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</si>
  <si>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</si>
  <si>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</si>
  <si>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</si>
  <si>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</si>
  <si>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</si>
  <si>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</si>
  <si>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</si>
  <si>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</si>
  <si>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</si>
  <si>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</si>
  <si>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</si>
  <si>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</si>
  <si>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</si>
  <si>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</si>
  <si>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</si>
  <si>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</si>
  <si>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</si>
  <si>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</si>
  <si>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</si>
  <si>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</si>
  <si>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</si>
  <si>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</si>
  <si>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</si>
  <si>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</si>
  <si>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</si>
  <si>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</si>
  <si>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</si>
  <si>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</si>
  <si>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</si>
  <si>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</si>
  <si>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</si>
  <si>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</si>
  <si>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</si>
  <si>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</si>
  <si>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</si>
  <si>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</si>
  <si>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</si>
  <si>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</si>
  <si>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</si>
  <si>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</si>
  <si>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</si>
  <si>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</si>
  <si>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</si>
  <si>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</si>
  <si>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</si>
  <si>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</si>
  <si>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</si>
  <si>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</si>
  <si>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</si>
  <si>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</si>
  <si>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</si>
  <si>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</si>
  <si>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</si>
  <si>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</si>
  <si>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</si>
  <si>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</si>
  <si>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</si>
  <si>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</si>
  <si>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</si>
  <si>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</si>
  <si>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</si>
  <si>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</si>
  <si>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</si>
  <si>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</si>
  <si>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</si>
  <si>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</si>
  <si>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</si>
  <si>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</si>
  <si>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</si>
  <si>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</si>
  <si>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</si>
  <si>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</si>
  <si>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</si>
  <si>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</si>
  <si>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</si>
  <si>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</si>
  <si>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</si>
  <si>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</si>
  <si>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</si>
  <si>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</si>
  <si>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</si>
  <si>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</si>
  <si>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</si>
  <si>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</si>
  <si>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</si>
  <si>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</si>
  <si>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</si>
  <si>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</si>
  <si>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</si>
  <si>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</si>
  <si>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</si>
  <si>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</si>
  <si>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</si>
  <si>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</si>
  <si>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</si>
  <si>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</si>
  <si>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</si>
  <si>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</si>
  <si>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</si>
  <si>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</si>
  <si>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</si>
  <si>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</si>
  <si>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</si>
  <si>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</si>
  <si>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</si>
  <si>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</si>
  <si>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</si>
  <si>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</si>
  <si>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</si>
  <si>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</si>
  <si>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</si>
  <si>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</si>
  <si>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</si>
  <si>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</si>
  <si>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</si>
  <si>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</si>
  <si>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</si>
  <si>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</si>
  <si>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</si>
  <si>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</si>
  <si>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</si>
  <si>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</si>
  <si>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</si>
  <si>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</si>
  <si>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</si>
  <si>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</si>
  <si>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</si>
  <si>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</si>
  <si>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</si>
  <si>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</si>
  <si>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</si>
  <si>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</si>
  <si>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</si>
  <si>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</si>
  <si>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</si>
  <si>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</si>
  <si>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</si>
  <si>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</si>
  <si>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</si>
  <si>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</si>
  <si>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</si>
  <si>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</si>
  <si>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</si>
  <si>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</si>
  <si>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</si>
  <si>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</si>
  <si>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</si>
  <si>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</si>
  <si>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</si>
  <si>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</si>
  <si>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</si>
  <si>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</si>
  <si>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</si>
  <si>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</si>
  <si>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</si>
  <si>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</si>
  <si>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</si>
  <si>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</si>
  <si>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</si>
  <si>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</si>
  <si>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</si>
  <si>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</si>
  <si>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</si>
  <si>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</si>
  <si>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</si>
  <si>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</si>
  <si>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</si>
  <si>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</si>
  <si>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</si>
  <si>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</si>
  <si>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</si>
  <si>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</si>
  <si>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</si>
  <si>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</si>
  <si>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</si>
  <si>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</si>
  <si>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</si>
  <si>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</si>
  <si>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</si>
  <si>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</si>
  <si>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</si>
  <si>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</si>
  <si>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</si>
  <si>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</si>
  <si>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</si>
  <si>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</si>
  <si>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</si>
  <si>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</si>
  <si>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</si>
  <si>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</si>
  <si>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</si>
  <si>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</si>
  <si>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</si>
  <si>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</si>
  <si>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</si>
  <si>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</si>
  <si>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</si>
  <si>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</si>
  <si>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</si>
  <si>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</si>
  <si>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</si>
  <si>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</si>
  <si>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</si>
  <si>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</si>
  <si>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</si>
  <si>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</si>
  <si>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</si>
  <si>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</si>
  <si>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</si>
  <si>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</si>
  <si>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</si>
  <si>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</si>
  <si>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</si>
  <si>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</si>
  <si>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</si>
  <si>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</si>
  <si>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</si>
  <si>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</si>
  <si>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</si>
  <si>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</si>
  <si>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</si>
  <si>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</si>
  <si>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</si>
  <si>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</si>
  <si>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</si>
  <si>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</si>
  <si>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</si>
  <si>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</si>
  <si>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</si>
  <si>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</si>
  <si>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</si>
  <si>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</si>
  <si>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</si>
  <si>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</si>
  <si>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</si>
  <si>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</si>
  <si>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</si>
  <si>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</si>
  <si>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</si>
  <si>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</si>
  <si>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</si>
  <si>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</si>
  <si>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</si>
  <si>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</si>
  <si>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</si>
  <si>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</si>
  <si>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</si>
  <si>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</si>
  <si>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</si>
  <si>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</si>
  <si>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</si>
  <si>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</si>
  <si>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</si>
  <si>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</si>
  <si>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</si>
  <si>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</si>
  <si>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</si>
  <si>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</si>
  <si>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</si>
  <si>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</si>
  <si>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</si>
  <si>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</si>
  <si>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</si>
  <si>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</si>
  <si>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</si>
  <si>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</si>
  <si>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</si>
  <si>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</si>
  <si>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</si>
  <si>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</si>
  <si>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</si>
  <si>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</si>
  <si>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</si>
  <si>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</si>
  <si>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</si>
  <si>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</si>
  <si>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</si>
  <si>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</si>
  <si>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</si>
  <si>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</si>
  <si>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</si>
  <si>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</si>
  <si>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</si>
  <si>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</si>
  <si>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</si>
  <si>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</si>
  <si>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</si>
  <si>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</si>
  <si>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</si>
  <si>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</si>
  <si>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</si>
  <si>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</si>
  <si>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</si>
  <si>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</si>
  <si>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</si>
  <si>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</si>
  <si>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</si>
  <si>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</si>
  <si>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</si>
  <si>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</si>
  <si>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</si>
  <si>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</si>
  <si>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</si>
  <si>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</si>
  <si>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</si>
  <si>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</si>
  <si>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</si>
  <si>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</si>
  <si>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</si>
  <si>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</si>
  <si>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</si>
  <si>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</si>
  <si>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</si>
  <si>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</si>
  <si>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</si>
  <si>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</si>
  <si>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</si>
  <si>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</si>
  <si>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</si>
  <si>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</si>
  <si>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</si>
  <si>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</si>
  <si>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</si>
  <si>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</si>
  <si>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</si>
  <si>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</si>
  <si>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</si>
  <si>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</si>
  <si>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</si>
  <si>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</si>
  <si>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</si>
  <si>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</si>
  <si>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</si>
  <si>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</si>
  <si>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</si>
  <si>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</si>
  <si>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</si>
  <si>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</si>
  <si>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</si>
  <si>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</si>
  <si>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</si>
  <si>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</si>
  <si>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</si>
  <si>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</si>
  <si>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</si>
  <si>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</si>
  <si>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</si>
  <si>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</si>
  <si>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</si>
  <si>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</si>
  <si>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</si>
  <si>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</si>
  <si>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</si>
  <si>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</si>
  <si>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</si>
  <si>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</si>
  <si>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</si>
  <si>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</si>
  <si>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</si>
  <si>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</si>
  <si>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</si>
  <si>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</si>
  <si>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</si>
  <si>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</si>
  <si>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</si>
  <si>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</si>
  <si>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</si>
  <si>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</si>
  <si>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</si>
  <si>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</si>
  <si>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</si>
  <si>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</si>
  <si>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</si>
  <si>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</si>
  <si>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</si>
  <si>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</si>
  <si>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</si>
  <si>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</si>
  <si>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</si>
  <si>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</si>
  <si>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</si>
  <si>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</si>
  <si>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</si>
  <si>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</si>
  <si>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</si>
  <si>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</si>
  <si>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</si>
  <si>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</si>
  <si>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</si>
  <si>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</si>
  <si>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</si>
  <si>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</si>
  <si>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</si>
  <si>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</si>
  <si>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</si>
  <si>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</si>
  <si>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</si>
  <si>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</si>
  <si>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</si>
  <si>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</si>
  <si>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</si>
  <si>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</si>
  <si>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</si>
  <si>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</si>
  <si>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</si>
  <si>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</si>
  <si>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</si>
  <si>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</si>
  <si>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</si>
  <si>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</si>
  <si>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</si>
  <si>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</si>
  <si>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</si>
  <si>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</si>
  <si>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</si>
  <si>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</si>
  <si>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</si>
  <si>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</si>
  <si>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</si>
  <si>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</si>
  <si>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</si>
  <si>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</si>
  <si>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</si>
  <si>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</si>
  <si>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</si>
  <si>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</si>
  <si>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</si>
  <si>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</si>
  <si>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</si>
  <si>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</si>
  <si>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</si>
  <si>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</si>
  <si>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</si>
  <si>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</si>
  <si>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</si>
  <si>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</si>
  <si>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</si>
  <si>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</si>
  <si>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</si>
  <si>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</si>
  <si>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</si>
  <si>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</si>
  <si>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</si>
  <si>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</si>
  <si>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</si>
  <si>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</si>
  <si>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</si>
  <si>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</si>
  <si>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</si>
  <si>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</si>
  <si>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</si>
  <si>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</si>
  <si>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</si>
  <si>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</si>
  <si>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</si>
  <si>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</si>
  <si>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</si>
  <si>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</si>
  <si>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</si>
  <si>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</si>
  <si>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</si>
  <si>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</si>
  <si>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</si>
  <si>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</si>
  <si>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</si>
  <si>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</si>
  <si>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</si>
  <si>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</si>
  <si>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</si>
  <si>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</si>
  <si>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</si>
  <si>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</si>
  <si>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</si>
  <si>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</si>
  <si>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</si>
  <si>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</si>
  <si>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</si>
  <si>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</si>
  <si>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</si>
  <si>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</si>
  <si>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</si>
  <si>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</si>
  <si>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</si>
  <si>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</si>
  <si>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</si>
  <si>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</si>
  <si>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</si>
  <si>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</si>
  <si>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</si>
  <si>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</si>
  <si>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</si>
  <si>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</si>
  <si>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</si>
  <si>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</si>
  <si>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</si>
  <si>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</si>
  <si>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</si>
  <si>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</si>
  <si>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</si>
  <si>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</si>
  <si>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</si>
  <si>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</si>
  <si>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</si>
  <si>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</si>
  <si>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</si>
  <si>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</si>
  <si>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</si>
  <si>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</si>
  <si>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</si>
  <si>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</si>
  <si>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</si>
  <si>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</si>
  <si>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</si>
  <si>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</si>
  <si>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</si>
  <si>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</si>
  <si>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</si>
  <si>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</si>
  <si>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</si>
  <si>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</si>
  <si>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</si>
  <si>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</si>
  <si>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</si>
  <si>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</si>
  <si>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</si>
  <si>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</si>
  <si>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</si>
  <si>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</si>
  <si>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</si>
  <si>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</si>
  <si>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</si>
  <si>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</si>
  <si>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</si>
  <si>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</si>
  <si>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</si>
  <si>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</si>
  <si>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</si>
  <si>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</si>
  <si>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</si>
  <si>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</si>
  <si>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</si>
  <si>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</si>
  <si>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</si>
  <si>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</si>
  <si>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</si>
  <si>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</si>
  <si>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</si>
  <si>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</si>
  <si>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</si>
  <si>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</si>
  <si>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</si>
  <si>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</si>
  <si>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</si>
  <si>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</si>
  <si>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</si>
  <si>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</si>
  <si>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</si>
  <si>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</si>
  <si>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</si>
  <si>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</si>
  <si>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</si>
  <si>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</si>
  <si>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</si>
  <si>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</si>
  <si>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</si>
  <si>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</si>
  <si>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</si>
  <si>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</si>
  <si>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</si>
  <si>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</si>
  <si>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</si>
  <si>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</si>
  <si>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</si>
  <si>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</si>
  <si>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</si>
  <si>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</si>
  <si>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</si>
  <si>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</si>
  <si>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</si>
  <si>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</si>
  <si>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</si>
  <si>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</si>
  <si>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</si>
  <si>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</si>
  <si>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</si>
  <si>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</si>
  <si>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</si>
  <si>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</si>
  <si>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</si>
  <si>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</si>
  <si>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</si>
  <si>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</si>
  <si>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</si>
  <si>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</si>
  <si>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</si>
  <si>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</si>
  <si>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</si>
  <si>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</si>
  <si>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</si>
  <si>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</si>
  <si>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</si>
  <si>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</si>
  <si>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</si>
  <si>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</si>
  <si>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</si>
  <si>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</si>
  <si>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</si>
  <si>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</si>
  <si>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</si>
  <si>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</si>
  <si>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</si>
  <si>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</si>
  <si>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</si>
  <si>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</si>
  <si>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</si>
  <si>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</si>
  <si>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</si>
  <si>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</si>
  <si>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</si>
  <si>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</si>
  <si>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</si>
  <si>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</si>
  <si>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</si>
  <si>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</si>
  <si>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</si>
  <si>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</si>
  <si>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</si>
  <si>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</si>
  <si>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</si>
  <si>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</si>
  <si>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</si>
  <si>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</si>
  <si>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</si>
  <si>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</si>
  <si>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</si>
  <si>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</si>
  <si>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</si>
  <si>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</si>
  <si>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</si>
  <si>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</si>
  <si>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</si>
  <si>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</si>
  <si>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</si>
  <si>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</si>
  <si>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</si>
  <si>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</si>
  <si>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</si>
  <si>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</si>
  <si>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</si>
  <si>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</si>
  <si>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</si>
  <si>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</si>
  <si>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</si>
  <si>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</si>
  <si>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</si>
  <si>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</si>
  <si>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</si>
  <si>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</si>
  <si>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</si>
  <si>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</si>
  <si>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</si>
  <si>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</si>
  <si>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</si>
  <si>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</si>
  <si>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</si>
  <si>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</si>
  <si>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</si>
  <si>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</si>
  <si>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</si>
  <si>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</si>
  <si>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</si>
  <si>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</si>
  <si>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</si>
  <si>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</si>
  <si>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</si>
  <si>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</si>
  <si>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</si>
  <si>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</si>
  <si>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</si>
  <si>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</si>
  <si>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</si>
  <si>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</si>
  <si>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</si>
  <si>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</si>
  <si>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</si>
  <si>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</si>
  <si>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</si>
  <si>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</si>
  <si>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</si>
  <si>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</si>
  <si>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</si>
  <si>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</si>
  <si>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</si>
  <si>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</si>
  <si>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</si>
  <si>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</si>
  <si>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</si>
  <si>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</si>
  <si>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</si>
  <si>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</si>
  <si>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</si>
  <si>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</si>
  <si>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</si>
  <si>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</si>
  <si>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</si>
  <si>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</si>
  <si>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</si>
  <si>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</si>
  <si>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</si>
  <si>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</si>
  <si>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</si>
  <si>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</si>
  <si>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</si>
  <si>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</si>
  <si>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</si>
  <si>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</si>
  <si>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</si>
  <si>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</si>
  <si>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</si>
  <si>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</si>
  <si>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</si>
  <si>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</si>
  <si>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</si>
  <si>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</si>
  <si>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</si>
  <si>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</si>
  <si>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</si>
  <si>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</si>
  <si>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</si>
  <si>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</si>
  <si>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</si>
  <si>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</si>
  <si>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</si>
  <si>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</si>
  <si>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</si>
  <si>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</si>
  <si>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</si>
  <si>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</si>
  <si>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</si>
  <si>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</si>
  <si>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</si>
  <si>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</si>
  <si>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</si>
  <si>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</si>
  <si>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</si>
  <si>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</si>
  <si>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</si>
  <si>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</si>
  <si>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</si>
  <si>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</si>
  <si>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</si>
  <si>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</si>
  <si>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</si>
  <si>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</si>
  <si>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</si>
  <si>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</si>
  <si>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</si>
  <si>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</si>
  <si>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</si>
  <si>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</si>
  <si>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</si>
  <si>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</si>
  <si>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</si>
  <si>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</si>
  <si>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</si>
  <si>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</si>
  <si>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</si>
  <si>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</si>
  <si>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</si>
  <si>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</si>
  <si>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</si>
  <si>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</si>
  <si>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</si>
  <si>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</si>
  <si>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</si>
  <si>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</si>
  <si>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</si>
  <si>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</si>
  <si>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</si>
  <si>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</si>
  <si>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</si>
  <si>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</si>
  <si>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</si>
  <si>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</si>
  <si>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</si>
  <si>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</si>
  <si>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</si>
  <si>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</si>
  <si>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</si>
  <si>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</si>
  <si>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</si>
  <si>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</si>
  <si>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</si>
  <si>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</si>
  <si>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</si>
  <si>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</si>
  <si>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</si>
  <si>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</si>
  <si>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</si>
  <si>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</si>
  <si>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</si>
  <si>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</si>
  <si>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</si>
  <si>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</si>
  <si>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</si>
  <si>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</si>
  <si>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</si>
  <si>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</si>
  <si>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</si>
  <si>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</si>
  <si>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</si>
  <si>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</si>
  <si>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</si>
  <si>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</si>
  <si>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</si>
  <si>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</si>
  <si>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</si>
  <si>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</si>
  <si>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</si>
  <si>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</si>
  <si>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</si>
  <si>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</si>
  <si>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</si>
  <si>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</si>
  <si>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</si>
  <si>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</si>
  <si>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</si>
  <si>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</si>
  <si>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</si>
  <si>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</si>
  <si>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</si>
  <si>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</si>
  <si>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</si>
  <si>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</si>
  <si>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</si>
  <si>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</si>
  <si>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</si>
  <si>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</si>
  <si>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</si>
  <si>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</si>
  <si>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</si>
  <si>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</si>
  <si>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</si>
  <si>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</si>
  <si>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</si>
  <si>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</si>
  <si>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</si>
  <si>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</si>
  <si>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</si>
  <si>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</si>
  <si>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</si>
  <si>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</si>
  <si>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</si>
  <si>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</si>
  <si>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</si>
  <si>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</si>
  <si>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</si>
  <si>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</si>
  <si>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</si>
  <si>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</si>
  <si>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</si>
  <si>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</si>
  <si>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</si>
  <si>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</si>
  <si>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</si>
  <si>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</si>
  <si>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</si>
  <si>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</si>
  <si>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</si>
  <si>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</si>
  <si>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</si>
  <si>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</si>
  <si>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</si>
  <si>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</si>
  <si>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</si>
  <si>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</si>
  <si>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</si>
  <si>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</si>
  <si>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</si>
  <si>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</si>
  <si>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</si>
  <si>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</si>
  <si>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</si>
  <si>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</si>
  <si>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</si>
  <si>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</si>
  <si>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</si>
  <si>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</si>
  <si>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</si>
  <si>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</si>
  <si>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</si>
  <si>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</si>
  <si>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</si>
  <si>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</si>
  <si>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</si>
  <si>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</si>
  <si>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</si>
  <si>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</si>
  <si>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</si>
  <si>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</si>
  <si>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</si>
  <si>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</si>
  <si>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</si>
  <si>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</si>
  <si>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</si>
  <si>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</si>
  <si>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</si>
  <si>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20/11/2024</t>
  </si>
  <si>
    <t>Cut-off Date: 31/10/2024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</si>
</sst>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2933</v>
      </c>
      <c r="E6" s="225"/>
      <c r="F6" s="225"/>
      <c r="G6" s="225"/>
      <c r="H6" s="225"/>
      <c r="I6" s="6"/>
      <c r="J6" s="7"/>
    </row>
    <row r="7" ht="26.25">
      <c r="B7" s="5"/>
      <c r="C7" s="6"/>
      <c r="D7" s="6"/>
      <c r="E7" s="6"/>
      <c r="F7" s="11" t="s">
        <v>2946</v>
      </c>
      <c r="G7" s="6"/>
      <c r="H7" s="6"/>
      <c r="I7" s="6"/>
      <c r="J7" s="7"/>
    </row>
    <row r="8" ht="26.25">
      <c r="B8" s="5"/>
      <c r="C8" s="6"/>
      <c r="D8" s="6"/>
      <c r="E8" s="6"/>
      <c r="F8" s="11" t="s">
        <v>2947</v>
      </c>
      <c r="G8" s="6"/>
      <c r="H8" s="6"/>
      <c r="I8" s="6"/>
      <c r="J8" s="7"/>
    </row>
    <row r="9" ht="21">
      <c r="B9" s="5"/>
      <c r="C9" s="6"/>
      <c r="D9" s="6"/>
      <c r="E9" s="6"/>
      <c r="F9" s="12" t="s">
        <v>3092</v>
      </c>
      <c r="G9" s="6"/>
      <c r="H9" s="6"/>
      <c r="I9" s="6"/>
      <c r="J9" s="7"/>
    </row>
    <row r="10" ht="21">
      <c r="B10" s="5"/>
      <c r="C10" s="6"/>
      <c r="D10" s="6"/>
      <c r="E10" s="6"/>
      <c r="F10" s="12" t="s">
        <v>3093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1439</v>
      </c>
      <c r="E38" s="227"/>
      <c r="F38" s="227"/>
      <c r="G38" s="227"/>
      <c r="H38" s="227"/>
      <c r="I38" s="6"/>
      <c r="J38" s="7"/>
    </row>
    <row r="39">
      <c r="B39" s="5"/>
      <c r="C39" s="6"/>
      <c r="I39" s="6"/>
      <c r="J39" s="7"/>
    </row>
    <row r="40">
      <c r="B40" s="5"/>
      <c r="C40" s="6"/>
      <c r="D40" s="226" t="s">
        <v>2645</v>
      </c>
      <c r="E40" s="227" t="s">
        <v>16</v>
      </c>
      <c r="F40" s="227"/>
      <c r="G40" s="227"/>
      <c r="H40" s="227"/>
      <c r="I40" s="6"/>
      <c r="J40" s="7"/>
    </row>
    <row r="41">
      <c r="B41" s="5"/>
      <c r="C41" s="6"/>
      <c r="D41" s="6"/>
      <c r="E41" s="15"/>
      <c r="F41" s="15"/>
      <c r="G41" s="15"/>
      <c r="H41" s="15"/>
      <c r="I41" s="6"/>
      <c r="J41" s="7"/>
    </row>
    <row r="42">
      <c r="B42" s="5"/>
      <c r="C42" s="6"/>
      <c r="D42" s="226" t="s">
        <v>2646</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1440</v>
      </c>
      <c r="B1" s="48"/>
      <c r="C1" s="49"/>
      <c r="D1" s="49"/>
      <c r="E1" s="49"/>
      <c r="F1" s="217" t="s">
        <v>2878</v>
      </c>
      <c r="H1" s="49"/>
      <c r="I1" s="48"/>
      <c r="J1" s="49"/>
      <c r="K1" s="49"/>
      <c r="L1" s="49"/>
      <c r="M1" s="49"/>
    </row>
    <row r="2" ht="15.75" thickBot="1">
      <c r="A2" s="49"/>
      <c r="B2" s="50"/>
      <c r="C2" s="50"/>
      <c r="D2" s="49"/>
      <c r="E2" s="49"/>
      <c r="F2" s="49"/>
      <c r="H2" s="49"/>
      <c r="L2" s="49"/>
      <c r="M2" s="49"/>
    </row>
    <row r="3" ht="19.5" thickBot="1">
      <c r="A3" s="52"/>
      <c r="B3" s="53" t="s">
        <v>23</v>
      </c>
      <c r="C3" s="54" t="s">
        <v>2945</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2521</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2946</v>
      </c>
      <c r="E14" s="57"/>
      <c r="F14" s="57"/>
      <c r="H14" s="49"/>
      <c r="L14" s="49"/>
      <c r="M14" s="49"/>
    </row>
    <row r="15">
      <c r="A15" s="51" t="s">
        <v>35</v>
      </c>
      <c r="B15" s="65" t="s">
        <v>36</v>
      </c>
      <c r="C15" s="51" t="s">
        <v>2947</v>
      </c>
      <c r="E15" s="57"/>
      <c r="F15" s="57"/>
      <c r="H15" s="49"/>
      <c r="L15" s="49"/>
      <c r="M15" s="49"/>
    </row>
    <row r="16">
      <c r="A16" s="51" t="s">
        <v>37</v>
      </c>
      <c r="B16" s="65" t="s">
        <v>2880</v>
      </c>
      <c r="C16" s="51" t="s">
        <v>2948</v>
      </c>
      <c r="E16" s="57"/>
      <c r="F16" s="57"/>
      <c r="H16" s="49"/>
      <c r="L16" s="49"/>
      <c r="M16" s="49"/>
    </row>
    <row r="17">
      <c r="A17" s="51" t="s">
        <v>39</v>
      </c>
      <c r="B17" s="65" t="s">
        <v>38</v>
      </c>
      <c r="C17" s="51" t="s">
        <v>2949</v>
      </c>
      <c r="E17" s="57"/>
      <c r="F17" s="57"/>
      <c r="H17" s="49"/>
      <c r="L17" s="49"/>
      <c r="M17" s="49"/>
    </row>
    <row r="18" outlineLevel="1">
      <c r="A18" s="51" t="s">
        <v>2879</v>
      </c>
      <c r="B18" s="65" t="s">
        <v>40</v>
      </c>
      <c r="C18" s="265">
        <v>45596</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2642</v>
      </c>
      <c r="C27" s="51" t="s">
        <v>2639</v>
      </c>
      <c r="D27" s="68"/>
      <c r="E27" s="68"/>
      <c r="F27" s="68"/>
      <c r="H27" s="49"/>
      <c r="L27" s="49"/>
      <c r="M27" s="49"/>
    </row>
    <row r="28">
      <c r="A28" s="51" t="s">
        <v>51</v>
      </c>
      <c r="B28" s="200" t="s">
        <v>2638</v>
      </c>
      <c r="C28" s="165" t="s">
        <v>2639</v>
      </c>
      <c r="D28" s="68"/>
      <c r="E28" s="68"/>
      <c r="F28" s="68"/>
      <c r="H28" s="49"/>
      <c r="L28" s="49"/>
      <c r="M28" s="51" t="s">
        <v>2639</v>
      </c>
    </row>
    <row r="29">
      <c r="A29" s="51" t="s">
        <v>53</v>
      </c>
      <c r="B29" s="67" t="s">
        <v>52</v>
      </c>
      <c r="C29" s="51" t="s">
        <v>2639</v>
      </c>
      <c r="E29" s="68"/>
      <c r="F29" s="68"/>
      <c r="H29" s="49"/>
      <c r="L29" s="49"/>
      <c r="M29" s="51" t="s">
        <v>2640</v>
      </c>
    </row>
    <row r="30" ht="30" outlineLevel="1">
      <c r="A30" s="51" t="s">
        <v>55</v>
      </c>
      <c r="B30" s="67" t="s">
        <v>54</v>
      </c>
      <c r="C30" s="51" t="s">
        <v>2950</v>
      </c>
      <c r="E30" s="68"/>
      <c r="F30" s="68"/>
      <c r="H30" s="49"/>
      <c r="L30" s="49"/>
      <c r="M30" s="51" t="s">
        <v>2641</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26858.79915106</v>
      </c>
      <c r="F38" s="68"/>
      <c r="H38" s="49"/>
      <c r="L38" s="49"/>
      <c r="M38" s="49"/>
    </row>
    <row r="39">
      <c r="A39" s="51" t="s">
        <v>63</v>
      </c>
      <c r="B39" s="68" t="s">
        <v>64</v>
      </c>
      <c r="C39" s="133">
        <v>21766.771989459998</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1484</v>
      </c>
      <c r="B43" s="68"/>
      <c r="F43" s="68"/>
      <c r="H43" s="49"/>
      <c r="L43" s="49"/>
      <c r="M43" s="49"/>
      <c r="N43" s="81"/>
    </row>
    <row r="44" ht="15" customHeight="1">
      <c r="A44" s="70"/>
      <c r="B44" s="70" t="s">
        <v>70</v>
      </c>
      <c r="C44" s="70" t="s">
        <v>2556</v>
      </c>
      <c r="D44" s="70" t="s">
        <v>2624</v>
      </c>
      <c r="E44" s="70"/>
      <c r="F44" s="70" t="s">
        <v>2623</v>
      </c>
      <c r="G44" s="70" t="s">
        <v>71</v>
      </c>
      <c r="I44" s="49"/>
      <c r="J44" s="49"/>
      <c r="K44" s="81"/>
      <c r="L44" s="81"/>
      <c r="M44" s="81"/>
      <c r="N44" s="81"/>
    </row>
    <row r="45">
      <c r="A45" s="51" t="s">
        <v>8</v>
      </c>
      <c r="B45" s="68" t="s">
        <v>72</v>
      </c>
      <c r="C45" s="130">
        <v>0.05</v>
      </c>
      <c r="D45" s="130">
        <f>IF(OR(C38="[For completion]",C39="[For completion]"),"Please complete G.3.1.1 and G.3.1.2",(C38/C39-1-MAX(C45,F45)))</f>
        <v>0.18393579737343174</v>
      </c>
      <c r="E45" s="130"/>
      <c r="F45" s="153">
        <v>0.0256</v>
      </c>
      <c r="G45" s="51" t="s">
        <v>2951</v>
      </c>
      <c r="H45" s="49"/>
      <c r="L45" s="49"/>
      <c r="M45" s="49"/>
      <c r="N45" s="81"/>
    </row>
    <row r="46" outlineLevel="1">
      <c r="C46" s="130"/>
      <c r="D46" s="130"/>
      <c r="E46" s="130"/>
      <c r="F46" s="130"/>
      <c r="G46" s="88"/>
      <c r="H46" s="49"/>
      <c r="L46" s="49"/>
      <c r="M46" s="49"/>
      <c r="N46" s="81"/>
    </row>
    <row r="47" outlineLevel="1">
      <c r="A47" s="213" t="s">
        <v>2881</v>
      </c>
      <c r="B47" s="213" t="s">
        <v>2882</v>
      </c>
      <c r="C47" s="219">
        <f>IF(OR(C38="[For completion]",C39="[For completion]"),"", C38-C39)</f>
        <v>5092.027161600003</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26518.89186937</v>
      </c>
      <c r="E53" s="76"/>
      <c r="F53" s="140">
        <f>IF($C$58=0,"",IF(C53="[for completion]","",C53/$C$58))</f>
        <v>0.9873446582708972</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339.90728169</v>
      </c>
      <c r="E56" s="76"/>
      <c r="F56" s="140">
        <f>IF($C$58=0,"",IF(C56="[for completion]","",C56/$C$58))</f>
        <v>0.012655341729102782</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26858.79915106</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13.77065491</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1460</v>
      </c>
      <c r="C70" s="133">
        <v>28.392</v>
      </c>
      <c r="D70" s="133" t="s">
        <v>1148</v>
      </c>
      <c r="E70" s="47"/>
      <c r="F70" s="140">
        <f>IF($C$77=0,"",IF(C70="[for completion]","",C70/$C$77))</f>
        <v>0.0010706329715636479</v>
      </c>
      <c r="G70" s="140" t="str">
        <f>IF($D$66="ND2","ND2",IF(OR(D70="ND2",D70=""),"",D70/$D$77))</f>
        <v>ND2</v>
      </c>
      <c r="H70" s="49"/>
      <c r="L70" s="49"/>
      <c r="M70" s="49"/>
      <c r="N70" s="81"/>
    </row>
    <row r="71">
      <c r="A71" s="51" t="s">
        <v>107</v>
      </c>
      <c r="B71" s="47" t="s">
        <v>1461</v>
      </c>
      <c r="C71" s="133">
        <v>72.338659</v>
      </c>
      <c r="D71" s="133" t="s">
        <v>1148</v>
      </c>
      <c r="E71" s="47"/>
      <c r="F71" s="140">
        <f>IF($C$77=0,"",IF(C71="[for completion]","",C71/$C$77))</f>
        <v>0.002727816055371211</v>
      </c>
      <c r="G71" s="140" t="str">
        <f>IF($D$66="ND2","ND2",IF(OR(D71="ND2",D71=""),"",D71/$D$77))</f>
        <v>ND2</v>
      </c>
      <c r="H71" s="49"/>
      <c r="L71" s="49"/>
      <c r="M71" s="49"/>
      <c r="N71" s="81"/>
    </row>
    <row r="72">
      <c r="A72" s="51" t="s">
        <v>108</v>
      </c>
      <c r="B72" s="47" t="s">
        <v>1462</v>
      </c>
      <c r="C72" s="133">
        <v>138.780531</v>
      </c>
      <c r="D72" s="133" t="s">
        <v>1148</v>
      </c>
      <c r="E72" s="47"/>
      <c r="F72" s="140">
        <f>IF($C$77=0,"",IF(C72="[for completion]","",C72/$C$77))</f>
        <v>0.005233270368403457</v>
      </c>
      <c r="G72" s="140" t="str">
        <f>IF($D$66="ND2","ND2",IF(OR(D72="ND2",D72=""),"",D72/$D$77))</f>
        <v>ND2</v>
      </c>
      <c r="H72" s="49"/>
      <c r="L72" s="49"/>
      <c r="M72" s="49"/>
      <c r="N72" s="81"/>
    </row>
    <row r="73">
      <c r="A73" s="51" t="s">
        <v>109</v>
      </c>
      <c r="B73" s="47" t="s">
        <v>1463</v>
      </c>
      <c r="C73" s="133">
        <v>175.168526</v>
      </c>
      <c r="D73" s="133" t="s">
        <v>1148</v>
      </c>
      <c r="E73" s="47"/>
      <c r="F73" s="140">
        <f>IF($C$77=0,"",IF(C73="[for completion]","",C73/$C$77))</f>
        <v>0.006605424046062416</v>
      </c>
      <c r="G73" s="140" t="str">
        <f>IF($D$66="ND2","ND2",IF(OR(D73="ND2",D73=""),"",D73/$D$77))</f>
        <v>ND2</v>
      </c>
      <c r="H73" s="49"/>
      <c r="L73" s="49"/>
      <c r="M73" s="49"/>
      <c r="N73" s="81"/>
    </row>
    <row r="74">
      <c r="A74" s="51" t="s">
        <v>110</v>
      </c>
      <c r="B74" s="47" t="s">
        <v>1464</v>
      </c>
      <c r="C74" s="133">
        <v>267.492599</v>
      </c>
      <c r="D74" s="133" t="s">
        <v>1148</v>
      </c>
      <c r="E74" s="47"/>
      <c r="F74" s="140">
        <f>IF($C$77=0,"",IF(C74="[for completion]","",C74/$C$77))</f>
        <v>0.01008686940471447</v>
      </c>
      <c r="G74" s="140" t="str">
        <f>IF($D$66="ND2","ND2",IF(OR(D74="ND2",D74=""),"",D74/$D$77))</f>
        <v>ND2</v>
      </c>
      <c r="H74" s="49"/>
      <c r="L74" s="49"/>
      <c r="M74" s="49"/>
      <c r="N74" s="81"/>
    </row>
    <row r="75">
      <c r="A75" s="51" t="s">
        <v>111</v>
      </c>
      <c r="B75" s="47" t="s">
        <v>1465</v>
      </c>
      <c r="C75" s="133">
        <v>2712.707552</v>
      </c>
      <c r="D75" s="133" t="s">
        <v>1148</v>
      </c>
      <c r="E75" s="47"/>
      <c r="F75" s="140">
        <f>IF($C$77=0,"",IF(C75="[for completion]","",C75/$C$77))</f>
        <v>0.10229339769586182</v>
      </c>
      <c r="G75" s="140" t="str">
        <f>IF($D$66="ND2","ND2",IF(OR(D75="ND2",D75=""),"",D75/$D$77))</f>
        <v>ND2</v>
      </c>
      <c r="H75" s="49"/>
      <c r="L75" s="49"/>
      <c r="M75" s="49"/>
      <c r="N75" s="81"/>
    </row>
    <row r="76">
      <c r="A76" s="51" t="s">
        <v>112</v>
      </c>
      <c r="B76" s="47" t="s">
        <v>1466</v>
      </c>
      <c r="C76" s="133">
        <v>23124.011998</v>
      </c>
      <c r="D76" s="133" t="s">
        <v>1148</v>
      </c>
      <c r="E76" s="47"/>
      <c r="F76" s="140">
        <f>IF($C$77=0,"",IF(C76="[for completion]","",C76/$C$77))</f>
        <v>0.871982589458023</v>
      </c>
      <c r="G76" s="140" t="str">
        <f>IF($D$66="ND2","ND2",IF(OR(D76="ND2",D76=""),"",D76/$D$77))</f>
        <v>ND2</v>
      </c>
      <c r="H76" s="49"/>
      <c r="L76" s="49"/>
      <c r="M76" s="49"/>
      <c r="N76" s="81"/>
    </row>
    <row r="77">
      <c r="A77" s="51" t="s">
        <v>113</v>
      </c>
      <c r="B77" s="85" t="s">
        <v>92</v>
      </c>
      <c r="C77" s="135">
        <f>SUM(C70:C76)</f>
        <v>26518.891865</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8.989176</v>
      </c>
      <c r="D79" s="135" t="s">
        <v>1148</v>
      </c>
      <c r="E79" s="68"/>
      <c r="F79" s="140">
        <f>IF($C$77=0,"",IF(C79="","",C79/$C$77))</f>
        <v>0.0003389725349671959</v>
      </c>
      <c r="G79" s="140" t="str">
        <f>IF($D$66="ND2","ND2",IF(OR(D79="ND2",D79=""),"",D79/$D$77))</f>
        <v>ND2</v>
      </c>
      <c r="H79" s="49"/>
      <c r="L79" s="49"/>
      <c r="M79" s="49"/>
      <c r="N79" s="81"/>
    </row>
    <row r="80" outlineLevel="1">
      <c r="A80" s="51" t="s">
        <v>118</v>
      </c>
      <c r="B80" s="86" t="s">
        <v>119</v>
      </c>
      <c r="C80" s="135">
        <v>19.402823</v>
      </c>
      <c r="D80" s="135" t="s">
        <v>1148</v>
      </c>
      <c r="E80" s="68"/>
      <c r="F80" s="140">
        <f>IF($C$77=0,"",IF(C80="","",C80/$C$77))</f>
        <v>0.0007316603988874857</v>
      </c>
      <c r="G80" s="140" t="str">
        <f>IF($D$66="ND2","ND2",IF(OR(D80="ND2",D80=""),"",D80/$D$77))</f>
        <v>ND2</v>
      </c>
      <c r="H80" s="49"/>
      <c r="L80" s="49"/>
      <c r="M80" s="49"/>
      <c r="N80" s="81"/>
    </row>
    <row r="81" outlineLevel="1">
      <c r="A81" s="51" t="s">
        <v>120</v>
      </c>
      <c r="B81" s="86" t="s">
        <v>121</v>
      </c>
      <c r="C81" s="135">
        <v>28.879148</v>
      </c>
      <c r="D81" s="135" t="s">
        <v>1148</v>
      </c>
      <c r="E81" s="68"/>
      <c r="F81" s="140">
        <f>IF($C$77=0,"",IF(C81="","",C81/$C$77))</f>
        <v>0.0010890028190851783</v>
      </c>
      <c r="G81" s="140" t="str">
        <f>IF($D$66="ND2","ND2",IF(OR(D81="ND2",D81=""),"",D81/$D$77))</f>
        <v>ND2</v>
      </c>
      <c r="H81" s="49"/>
      <c r="L81" s="49"/>
      <c r="M81" s="49"/>
      <c r="N81" s="81"/>
    </row>
    <row r="82" outlineLevel="1">
      <c r="A82" s="51" t="s">
        <v>122</v>
      </c>
      <c r="B82" s="86" t="s">
        <v>123</v>
      </c>
      <c r="C82" s="135">
        <v>43.459511</v>
      </c>
      <c r="D82" s="135" t="s">
        <v>1148</v>
      </c>
      <c r="E82" s="68"/>
      <c r="F82" s="140">
        <f>IF($C$77=0,"",IF(C82="","",C82/$C$77))</f>
        <v>0.0016388132362860327</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4.9775</v>
      </c>
      <c r="D89" s="137">
        <v>5.8325</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1460</v>
      </c>
      <c r="C93" s="133">
        <v>400.5</v>
      </c>
      <c r="D93" s="133" t="s">
        <v>1148</v>
      </c>
      <c r="E93" s="47"/>
      <c r="F93" s="140">
        <f>IF($C$100=0,"",IF(C93="[for completion]","",IF(C93="","",C93/$C$100)))</f>
        <v>0.01839960485091317</v>
      </c>
      <c r="G93" s="140" t="str">
        <f>IF($D$100=0,"",IF(D93="[Mark as ND1 if not relevant]","",IF(D93="","",D93/$D$100)))</f>
        <v/>
      </c>
      <c r="H93" s="49"/>
      <c r="L93" s="49"/>
      <c r="M93" s="49"/>
      <c r="N93" s="81"/>
    </row>
    <row r="94">
      <c r="A94" s="51" t="s">
        <v>135</v>
      </c>
      <c r="B94" s="47" t="s">
        <v>1461</v>
      </c>
      <c r="C94" s="133">
        <v>4303.9795</v>
      </c>
      <c r="D94" s="133" t="s">
        <v>1148</v>
      </c>
      <c r="E94" s="47"/>
      <c r="F94" s="140">
        <f>IF($C$100=0,"",IF(C94="[for completion]","",IF(C94="","",C94/$C$100)))</f>
        <v>0.19773164066524554</v>
      </c>
      <c r="G94" s="140" t="str">
        <f>IF($D$100=0,"",IF(D94="[Mark as ND1 if not relevant]","",IF(D94="","",D94/$D$100)))</f>
        <v/>
      </c>
      <c r="H94" s="49"/>
      <c r="L94" s="49"/>
      <c r="M94" s="49"/>
      <c r="N94" s="81"/>
    </row>
    <row r="95">
      <c r="A95" s="51" t="s">
        <v>136</v>
      </c>
      <c r="B95" s="47" t="s">
        <v>1462</v>
      </c>
      <c r="C95" s="133">
        <v>2132.6668</v>
      </c>
      <c r="D95" s="133" t="s">
        <v>1148</v>
      </c>
      <c r="E95" s="47"/>
      <c r="F95" s="140">
        <f>IF($C$100=0,"",IF(C95="[for completion]","",IF(C95="","",C95/$C$100)))</f>
        <v>0.09797809337992874</v>
      </c>
      <c r="G95" s="140" t="str">
        <f>IF($D$100=0,"",IF(D95="[Mark as ND1 if not relevant]","",IF(D95="","",D95/$D$100)))</f>
        <v/>
      </c>
      <c r="H95" s="49"/>
      <c r="L95" s="49"/>
      <c r="M95" s="49"/>
      <c r="N95" s="81"/>
    </row>
    <row r="96">
      <c r="A96" s="51" t="s">
        <v>137</v>
      </c>
      <c r="B96" s="47" t="s">
        <v>1463</v>
      </c>
      <c r="C96" s="133">
        <v>3566.8695</v>
      </c>
      <c r="D96" s="133" t="s">
        <v>1148</v>
      </c>
      <c r="E96" s="47"/>
      <c r="F96" s="140">
        <f>IF($C$100=0,"",IF(C96="[for completion]","",IF(C96="","",C96/$C$100)))</f>
        <v>0.16386763883838756</v>
      </c>
      <c r="G96" s="140" t="str">
        <f>IF($D$100=0,"",IF(D96="[Mark as ND1 if not relevant]","",IF(D96="","",D96/$D$100)))</f>
        <v/>
      </c>
      <c r="H96" s="49"/>
      <c r="L96" s="49"/>
      <c r="M96" s="49"/>
      <c r="N96" s="81"/>
    </row>
    <row r="97">
      <c r="A97" s="51" t="s">
        <v>138</v>
      </c>
      <c r="B97" s="47" t="s">
        <v>1464</v>
      </c>
      <c r="C97" s="133">
        <v>2443.5</v>
      </c>
      <c r="D97" s="133" t="s">
        <v>1148</v>
      </c>
      <c r="E97" s="47"/>
      <c r="F97" s="140">
        <f>IF($C$100=0,"",IF(C97="[for completion]","",IF(C97="","",C97/$C$100)))</f>
        <v>0.11225826330388596</v>
      </c>
      <c r="G97" s="140" t="str">
        <f>IF($D$100=0,"",IF(D97="[Mark as ND1 if not relevant]","",IF(D97="","",D97/$D$100)))</f>
        <v/>
      </c>
      <c r="H97" s="49"/>
      <c r="L97" s="49"/>
      <c r="M97" s="49"/>
    </row>
    <row r="98">
      <c r="A98" s="51" t="s">
        <v>139</v>
      </c>
      <c r="B98" s="47" t="s">
        <v>1465</v>
      </c>
      <c r="C98" s="133">
        <v>7645.256</v>
      </c>
      <c r="D98" s="133" t="s">
        <v>1148</v>
      </c>
      <c r="E98" s="47"/>
      <c r="F98" s="140">
        <f>IF($C$100=0,"",IF(C98="[for completion]","",IF(C98="","",C98/$C$100)))</f>
        <v>0.3512351794858252</v>
      </c>
      <c r="G98" s="140" t="str">
        <f>IF($D$100=0,"",IF(D98="[Mark as ND1 if not relevant]","",IF(D98="","",D98/$D$100)))</f>
        <v/>
      </c>
      <c r="H98" s="49"/>
      <c r="L98" s="49"/>
      <c r="M98" s="49"/>
    </row>
    <row r="99">
      <c r="A99" s="51" t="s">
        <v>140</v>
      </c>
      <c r="B99" s="47" t="s">
        <v>1466</v>
      </c>
      <c r="C99" s="133">
        <v>1274</v>
      </c>
      <c r="D99" s="133" t="s">
        <v>1148</v>
      </c>
      <c r="E99" s="47"/>
      <c r="F99" s="140">
        <f>IF($C$100=0,"",IF(C99="[for completion]","",IF(C99="","",C99/$C$100)))</f>
        <v>0.05852957947581367</v>
      </c>
      <c r="G99" s="140" t="str">
        <f>IF($D$100=0,"",IF(D99="[Mark as ND1 if not relevant]","",IF(D99="","",D99/$D$100)))</f>
        <v/>
      </c>
      <c r="H99" s="49"/>
      <c r="L99" s="49"/>
      <c r="M99" s="49"/>
    </row>
    <row r="100">
      <c r="A100" s="51" t="s">
        <v>141</v>
      </c>
      <c r="B100" s="85" t="s">
        <v>92</v>
      </c>
      <c r="C100" s="135">
        <f>SUM(C93:C99)</f>
        <v>21766.771800000002</v>
      </c>
      <c r="D100" s="135">
        <f>SUM(D93:D99)</f>
        <v>0</v>
      </c>
      <c r="E100" s="68"/>
      <c r="F100" s="141">
        <f>SUM(F93:F99)</f>
        <v>0.9999999999999999</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305.5</v>
      </c>
      <c r="D102" s="135" t="s">
        <v>1148</v>
      </c>
      <c r="E102" s="68"/>
      <c r="F102" s="140">
        <f>IF($C$100=0,"",IF(C102="","",IF(C102="","",C102/$C$100)))</f>
        <v>0.014035154262057361</v>
      </c>
      <c r="G102" s="140" t="str">
        <f>IF($D$100=0,"",IF(D102="","",IF(D102="","",D102/$D$100)))</f>
        <v/>
      </c>
      <c r="H102" s="49"/>
      <c r="L102" s="49"/>
      <c r="M102" s="49"/>
    </row>
    <row r="103" outlineLevel="1">
      <c r="A103" s="51" t="s">
        <v>144</v>
      </c>
      <c r="B103" s="86" t="s">
        <v>119</v>
      </c>
      <c r="C103" s="135">
        <v>95</v>
      </c>
      <c r="D103" s="135" t="s">
        <v>1148</v>
      </c>
      <c r="E103" s="68"/>
      <c r="F103" s="140">
        <f>IF($C$100=0,"",IF(C103="","",IF(C103="","",C103/$C$100)))</f>
        <v>0.004364450588855808</v>
      </c>
      <c r="G103" s="140" t="str">
        <f>IF($D$100=0,"",IF(D103="","",IF(D103="","",D103/$D$100)))</f>
        <v/>
      </c>
      <c r="H103" s="49"/>
      <c r="L103" s="49"/>
      <c r="M103" s="49"/>
    </row>
    <row r="104" outlineLevel="1">
      <c r="A104" s="51" t="s">
        <v>145</v>
      </c>
      <c r="B104" s="86" t="s">
        <v>121</v>
      </c>
      <c r="C104" s="135">
        <v>4050</v>
      </c>
      <c r="D104" s="135" t="s">
        <v>1148</v>
      </c>
      <c r="E104" s="68"/>
      <c r="F104" s="140">
        <f>IF($C$100=0,"",IF(C104="","",IF(C104="","",C104/$C$100)))</f>
        <v>0.18606341984069497</v>
      </c>
      <c r="G104" s="140" t="str">
        <f>IF($D$100=0,"",IF(D104="","",IF(D104="","",D104/$D$100)))</f>
        <v/>
      </c>
      <c r="H104" s="49"/>
      <c r="L104" s="49"/>
      <c r="M104" s="49"/>
    </row>
    <row r="105" outlineLevel="1">
      <c r="A105" s="51" t="s">
        <v>146</v>
      </c>
      <c r="B105" s="86" t="s">
        <v>123</v>
      </c>
      <c r="C105" s="135">
        <v>253.9795</v>
      </c>
      <c r="D105" s="135" t="s">
        <v>1148</v>
      </c>
      <c r="E105" s="68"/>
      <c r="F105" s="140">
        <f>IF($C$100=0,"",IF(C105="","",IF(C105="","",C105/$C$100)))</f>
        <v>0.011668220824550565</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1483</v>
      </c>
      <c r="C111" s="73" t="s">
        <v>152</v>
      </c>
      <c r="D111" s="73" t="s">
        <v>153</v>
      </c>
      <c r="E111" s="72"/>
      <c r="F111" s="73" t="s">
        <v>154</v>
      </c>
      <c r="G111" s="73" t="s">
        <v>155</v>
      </c>
      <c r="H111" s="49"/>
      <c r="L111" s="49"/>
      <c r="M111" s="49"/>
    </row>
    <row r="112" s="87" customFormat="1">
      <c r="A112" s="51" t="s">
        <v>156</v>
      </c>
      <c r="B112" s="68" t="s">
        <v>157</v>
      </c>
      <c r="C112" s="133">
        <v>26858.7992</v>
      </c>
      <c r="D112" s="133">
        <v>26858.7992</v>
      </c>
      <c r="E112" s="77"/>
      <c r="F112" s="140">
        <f>IF($C$130=0,"",IF(C112="[for completion]","",IF(C112="","",C112/$C$130)))</f>
        <v>1</v>
      </c>
      <c r="G112" s="140">
        <f>IF($D$130=0,"",IF(D112="[for completion]","",IF(D112="","",D112/$D$130)))</f>
        <v>1</v>
      </c>
      <c r="I112" s="51"/>
      <c r="J112" s="51"/>
      <c r="K112" s="51"/>
      <c r="L112" s="49" t="s">
        <v>1469</v>
      </c>
      <c r="M112" s="49"/>
      <c r="N112" s="49"/>
    </row>
    <row r="113" s="87" customFormat="1">
      <c r="A113" s="51" t="s">
        <v>158</v>
      </c>
      <c r="B113" s="68" t="s">
        <v>1470</v>
      </c>
      <c r="C113" s="133">
        <v>0</v>
      </c>
      <c r="D113" s="133">
        <v>0</v>
      </c>
      <c r="E113" s="77"/>
      <c r="F113" s="140">
        <f>IF($C$130=0,"",IF(C113="[for completion]","",IF(C113="","",C113/$C$130)))</f>
        <v>0</v>
      </c>
      <c r="G113" s="140">
        <f>IF($D$130=0,"",IF(D113="[for completion]","",IF(D113="","",D113/$D$130)))</f>
        <v>0</v>
      </c>
      <c r="I113" s="51"/>
      <c r="J113" s="51"/>
      <c r="K113" s="51"/>
      <c r="L113" s="68" t="s">
        <v>1470</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1471</v>
      </c>
      <c r="C115" s="133">
        <v>0</v>
      </c>
      <c r="D115" s="133">
        <v>0</v>
      </c>
      <c r="E115" s="77"/>
      <c r="F115" s="140">
        <f>IF($C$130=0,"",IF(C115="[for completion]","",IF(C115="","",C115/$C$130)))</f>
        <v>0</v>
      </c>
      <c r="G115" s="140">
        <f>IF($D$130=0,"",IF(D115="[for completion]","",IF(D115="","",D115/$D$130)))</f>
        <v>0</v>
      </c>
      <c r="I115" s="51"/>
      <c r="J115" s="51"/>
      <c r="K115" s="51"/>
      <c r="L115" s="68" t="s">
        <v>1471</v>
      </c>
      <c r="M115" s="49"/>
      <c r="N115" s="49"/>
    </row>
    <row r="116" s="87" customFormat="1">
      <c r="A116" s="51" t="s">
        <v>162</v>
      </c>
      <c r="B116" s="68" t="s">
        <v>1472</v>
      </c>
      <c r="C116" s="133">
        <v>0</v>
      </c>
      <c r="D116" s="133">
        <v>0</v>
      </c>
      <c r="E116" s="77"/>
      <c r="F116" s="140">
        <f>IF($C$130=0,"",IF(C116="[for completion]","",IF(C116="","",C116/$C$130)))</f>
        <v>0</v>
      </c>
      <c r="G116" s="140">
        <f>IF($D$130=0,"",IF(D116="[for completion]","",IF(D116="","",D116/$D$130)))</f>
        <v>0</v>
      </c>
      <c r="I116" s="51"/>
      <c r="J116" s="51"/>
      <c r="K116" s="51"/>
      <c r="L116" s="68" t="s">
        <v>1472</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1473</v>
      </c>
      <c r="C119" s="133">
        <v>0</v>
      </c>
      <c r="D119" s="133">
        <v>0</v>
      </c>
      <c r="E119" s="68"/>
      <c r="F119" s="140">
        <f>IF($C$130=0,"",IF(C119="[for completion]","",IF(C119="","",C119/$C$130)))</f>
        <v>0</v>
      </c>
      <c r="G119" s="140">
        <f>IF($D$130=0,"",IF(D119="[for completion]","",IF(D119="","",D119/$D$130)))</f>
        <v>0</v>
      </c>
      <c r="L119" s="68" t="s">
        <v>1473</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2553</v>
      </c>
      <c r="C121" s="133">
        <v>0</v>
      </c>
      <c r="D121" s="133">
        <v>0</v>
      </c>
      <c r="F121" s="140">
        <f>IF($C$130=0,"",IF(C121="[for completion]","",IF(C121="","",C121/$C$130)))</f>
        <v>0</v>
      </c>
      <c r="G121" s="140">
        <f>IF($D$130=0,"",IF(D121="[for completion]","",IF(D121="","",D121/$D$130)))</f>
        <v>0</v>
      </c>
      <c r="L121" s="68"/>
      <c r="M121" s="49"/>
    </row>
    <row r="122">
      <c r="A122" s="51" t="s">
        <v>171</v>
      </c>
      <c r="B122" s="68" t="s">
        <v>1480</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1475</v>
      </c>
      <c r="M124" s="49"/>
    </row>
    <row r="125">
      <c r="A125" s="51" t="s">
        <v>177</v>
      </c>
      <c r="B125" s="47" t="s">
        <v>1475</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1474</v>
      </c>
      <c r="M127" s="49"/>
    </row>
    <row r="128">
      <c r="A128" s="51" t="s">
        <v>1476</v>
      </c>
      <c r="B128" s="68" t="s">
        <v>1474</v>
      </c>
      <c r="C128" s="133">
        <v>0</v>
      </c>
      <c r="D128" s="133">
        <v>0</v>
      </c>
      <c r="E128" s="68"/>
      <c r="F128" s="140">
        <f>IF($C$130=0,"",IF(C128="[for completion]","",IF(C128="","",C128/$C$130)))</f>
        <v>0</v>
      </c>
      <c r="G128" s="140">
        <f>IF($D$130=0,"",IF(D128="[for completion]","",IF(D128="","",D128/$D$130)))</f>
        <v>0</v>
      </c>
      <c r="H128" s="49"/>
      <c r="L128" s="49"/>
      <c r="M128" s="49"/>
    </row>
    <row r="129">
      <c r="A129" s="51" t="s">
        <v>1479</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2554</v>
      </c>
      <c r="B130" s="85" t="s">
        <v>92</v>
      </c>
      <c r="C130" s="133">
        <f>SUM(C112:C129)</f>
        <v>26858.7992</v>
      </c>
      <c r="D130" s="133">
        <f>SUM(D112:D129)</f>
        <v>26858.7992</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21423.7</v>
      </c>
      <c r="D138" s="133">
        <v>21766.77198946</v>
      </c>
      <c r="E138" s="77"/>
      <c r="F138" s="140">
        <f>IF($C$156=0,"",IF(C138="[for completion]","",IF(C138="","",C138/$C$156)))</f>
        <v>0.9842387291222546</v>
      </c>
      <c r="G138" s="140">
        <f>IF($D$156=0,"",IF(D138="[for completion]","",IF(D138="","",D138/$D$156)))</f>
        <v>1</v>
      </c>
      <c r="H138" s="49"/>
      <c r="I138" s="51"/>
      <c r="J138" s="51"/>
      <c r="K138" s="51"/>
      <c r="L138" s="49"/>
      <c r="M138" s="49"/>
      <c r="N138" s="49"/>
    </row>
    <row r="139" s="87" customFormat="1">
      <c r="A139" s="51" t="s">
        <v>189</v>
      </c>
      <c r="B139" s="68" t="s">
        <v>1470</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1471</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1472</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1473</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2553</v>
      </c>
      <c r="C147" s="133"/>
      <c r="D147" s="133"/>
      <c r="F147" s="140" t="str">
        <f>IF($C$156=0,"",IF(C147="[for completion]","",IF(C147="","",C147/$C$156)))</f>
        <v/>
      </c>
      <c r="G147" s="140" t="str">
        <f>IF($D$156=0,"",IF(D147="[for completion]","",IF(D147="","",D147/$D$156)))</f>
        <v/>
      </c>
      <c r="H147" s="49"/>
      <c r="L147" s="49"/>
      <c r="M147" s="49"/>
      <c r="N147" s="81"/>
    </row>
    <row r="148">
      <c r="A148" s="51" t="s">
        <v>198</v>
      </c>
      <c r="B148" s="68" t="s">
        <v>1480</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v>333.3158919</v>
      </c>
      <c r="D150" s="133"/>
      <c r="E150" s="68"/>
      <c r="F150" s="140">
        <f>IF($C$156=0,"",IF(C150="[for completion]","",IF(C150="","",C150/$C$156)))</f>
        <v>0.01531306029490269</v>
      </c>
      <c r="G150" s="140" t="str">
        <f>IF($D$156=0,"",IF(D150="[for completion]","",IF(D150="","",D150/$D$156)))</f>
        <v/>
      </c>
      <c r="H150" s="49"/>
      <c r="L150" s="49"/>
      <c r="M150" s="49"/>
      <c r="N150" s="81"/>
    </row>
    <row r="151">
      <c r="A151" s="51" t="s">
        <v>201</v>
      </c>
      <c r="B151" s="47" t="s">
        <v>1475</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1477</v>
      </c>
      <c r="B154" s="68" t="s">
        <v>1474</v>
      </c>
      <c r="C154" s="133">
        <v>9.75609756</v>
      </c>
      <c r="D154" s="133"/>
      <c r="E154" s="68"/>
      <c r="F154" s="140">
        <f>IF($C$156=0,"",IF(C154="[for completion]","",IF(C154="","",C154/$C$156)))</f>
        <v>0.00044821058284269896</v>
      </c>
      <c r="G154" s="140" t="str">
        <f>IF($D$156=0,"",IF(D154="[for completion]","",IF(D154="","",D154/$D$156)))</f>
        <v/>
      </c>
      <c r="H154" s="49"/>
      <c r="L154" s="49"/>
      <c r="M154" s="49"/>
      <c r="N154" s="81"/>
    </row>
    <row r="155">
      <c r="A155" s="51" t="s">
        <v>1481</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2555</v>
      </c>
      <c r="B156" s="85" t="s">
        <v>92</v>
      </c>
      <c r="C156" s="133">
        <f>SUM(C138:C155)</f>
        <v>21766.77198946</v>
      </c>
      <c r="D156" s="133">
        <f>SUM(D138:D155)</f>
        <v>21766.77198946</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21766.77198946</v>
      </c>
      <c r="D164" s="133">
        <v>21766.77198946</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21766.77198946</v>
      </c>
      <c r="D167" s="143">
        <f>SUM(D164:D166)</f>
        <v>21766.77198946</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v>339.90728169</v>
      </c>
      <c r="D174" s="65"/>
      <c r="E174" s="57"/>
      <c r="F174" s="140">
        <f>IF($C$179=0,"",IF(C174="[for completion]","",C174/$C$179))</f>
        <v>1</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f>IF($C$179=0,"",IF(C176="[for completion]","",C176/$C$179))</f>
        <v>0</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339.90728169</v>
      </c>
      <c r="E179" s="79"/>
      <c r="F179" s="141">
        <f>SUM(F174:F178)</f>
        <v>1</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v>339.90728169</v>
      </c>
      <c r="E193" s="76"/>
      <c r="F193" s="140">
        <f>IF($C$208=0,"",IF(C193="[for completion]","",C193/$C$208))</f>
        <v>1</v>
      </c>
      <c r="G193" s="77"/>
      <c r="H193" s="49"/>
      <c r="L193" s="49"/>
      <c r="M193" s="49"/>
      <c r="N193" s="81"/>
    </row>
    <row r="194">
      <c r="A194" s="51" t="s">
        <v>255</v>
      </c>
      <c r="B194" s="68" t="s">
        <v>256</v>
      </c>
      <c r="C194" s="133"/>
      <c r="E194" s="79"/>
      <c r="F194" s="140">
        <f>IF($C$208=0,"",IF(C194="[for completion]","",C194/$C$208))</f>
        <v>0</v>
      </c>
      <c r="G194" s="79"/>
      <c r="H194" s="49"/>
      <c r="L194" s="49"/>
      <c r="M194" s="49"/>
      <c r="N194" s="81"/>
    </row>
    <row r="195">
      <c r="A195" s="51" t="s">
        <v>257</v>
      </c>
      <c r="B195" s="68" t="s">
        <v>258</v>
      </c>
      <c r="C195" s="133"/>
      <c r="E195" s="79"/>
      <c r="F195" s="140">
        <f>IF($C$208=0,"",IF(C195="[for completion]","",C195/$C$208))</f>
        <v>0</v>
      </c>
      <c r="G195" s="79"/>
      <c r="H195" s="49"/>
      <c r="L195" s="49"/>
      <c r="M195" s="49"/>
      <c r="N195" s="81"/>
    </row>
    <row r="196">
      <c r="A196" s="51" t="s">
        <v>259</v>
      </c>
      <c r="B196" s="68" t="s">
        <v>260</v>
      </c>
      <c r="C196" s="133"/>
      <c r="E196" s="79"/>
      <c r="F196" s="140">
        <f>IF($C$208=0,"",IF(C196="[for completion]","",C196/$C$208))</f>
        <v>0</v>
      </c>
      <c r="G196" s="79"/>
      <c r="H196" s="49"/>
      <c r="L196" s="49"/>
      <c r="M196" s="49"/>
      <c r="N196" s="81"/>
    </row>
    <row r="197">
      <c r="A197" s="51" t="s">
        <v>261</v>
      </c>
      <c r="B197" s="68" t="s">
        <v>262</v>
      </c>
      <c r="C197" s="133"/>
      <c r="E197" s="79"/>
      <c r="F197" s="140">
        <f>IF($C$208=0,"",IF(C197="[for completion]","",C197/$C$208))</f>
        <v>0</v>
      </c>
      <c r="G197" s="79"/>
      <c r="H197" s="49"/>
      <c r="L197" s="49"/>
      <c r="M197" s="49"/>
      <c r="N197" s="81"/>
    </row>
    <row r="198">
      <c r="A198" s="51" t="s">
        <v>263</v>
      </c>
      <c r="B198" s="68" t="s">
        <v>264</v>
      </c>
      <c r="C198" s="133"/>
      <c r="E198" s="79"/>
      <c r="F198" s="140">
        <f>IF($C$208=0,"",IF(C198="[for completion]","",C198/$C$208))</f>
        <v>0</v>
      </c>
      <c r="G198" s="79"/>
      <c r="H198" s="49"/>
      <c r="L198" s="49"/>
      <c r="M198" s="49"/>
      <c r="N198" s="81"/>
    </row>
    <row r="199">
      <c r="A199" s="51" t="s">
        <v>265</v>
      </c>
      <c r="B199" s="68" t="s">
        <v>266</v>
      </c>
      <c r="C199" s="133"/>
      <c r="E199" s="79"/>
      <c r="F199" s="140">
        <f>IF($C$208=0,"",IF(C199="[for completion]","",C199/$C$208))</f>
        <v>0</v>
      </c>
      <c r="G199" s="79"/>
      <c r="H199" s="49"/>
      <c r="L199" s="49"/>
      <c r="M199" s="49"/>
      <c r="N199" s="81"/>
    </row>
    <row r="200">
      <c r="A200" s="51" t="s">
        <v>267</v>
      </c>
      <c r="B200" s="68" t="s">
        <v>12</v>
      </c>
      <c r="C200" s="133"/>
      <c r="E200" s="79"/>
      <c r="F200" s="140">
        <f>IF($C$208=0,"",IF(C200="[for completion]","",C200/$C$208))</f>
        <v>0</v>
      </c>
      <c r="G200" s="79"/>
      <c r="H200" s="49"/>
      <c r="L200" s="49"/>
      <c r="M200" s="49"/>
      <c r="N200" s="81"/>
    </row>
    <row r="201">
      <c r="A201" s="51" t="s">
        <v>268</v>
      </c>
      <c r="B201" s="68" t="s">
        <v>269</v>
      </c>
      <c r="C201" s="133"/>
      <c r="E201" s="79"/>
      <c r="F201" s="140">
        <f>IF($C$208=0,"",IF(C201="[for completion]","",C201/$C$208))</f>
        <v>0</v>
      </c>
      <c r="G201" s="79"/>
      <c r="H201" s="49"/>
      <c r="L201" s="49"/>
      <c r="M201" s="49"/>
      <c r="N201" s="81"/>
    </row>
    <row r="202">
      <c r="A202" s="51" t="s">
        <v>270</v>
      </c>
      <c r="B202" s="68" t="s">
        <v>271</v>
      </c>
      <c r="C202" s="133"/>
      <c r="E202" s="79"/>
      <c r="F202" s="140">
        <f>IF($C$208=0,"",IF(C202="[for completion]","",C202/$C$208))</f>
        <v>0</v>
      </c>
      <c r="G202" s="79"/>
      <c r="H202" s="49"/>
      <c r="L202" s="49"/>
      <c r="M202" s="49"/>
      <c r="N202" s="81"/>
    </row>
    <row r="203">
      <c r="A203" s="51" t="s">
        <v>272</v>
      </c>
      <c r="B203" s="68" t="s">
        <v>273</v>
      </c>
      <c r="C203" s="133"/>
      <c r="E203" s="79"/>
      <c r="F203" s="140">
        <f>IF($C$208=0,"",IF(C203="[for completion]","",C203/$C$208))</f>
        <v>0</v>
      </c>
      <c r="G203" s="79"/>
      <c r="H203" s="49"/>
      <c r="L203" s="49"/>
      <c r="M203" s="49"/>
      <c r="N203" s="81"/>
    </row>
    <row r="204">
      <c r="A204" s="51" t="s">
        <v>274</v>
      </c>
      <c r="B204" s="68" t="s">
        <v>275</v>
      </c>
      <c r="C204" s="133"/>
      <c r="E204" s="79"/>
      <c r="F204" s="140">
        <f>IF($C$208=0,"",IF(C204="[for completion]","",C204/$C$208))</f>
        <v>0</v>
      </c>
      <c r="G204" s="79"/>
      <c r="H204" s="49"/>
      <c r="L204" s="49"/>
      <c r="M204" s="49"/>
      <c r="N204" s="81"/>
    </row>
    <row r="205">
      <c r="A205" s="51" t="s">
        <v>276</v>
      </c>
      <c r="B205" s="68" t="s">
        <v>277</v>
      </c>
      <c r="C205" s="133"/>
      <c r="E205" s="79"/>
      <c r="F205" s="140">
        <f>IF($C$208=0,"",IF(C205="[for completion]","",C205/$C$208))</f>
        <v>0</v>
      </c>
      <c r="G205" s="79"/>
      <c r="H205" s="49"/>
      <c r="L205" s="49"/>
      <c r="M205" s="49"/>
      <c r="N205" s="81"/>
    </row>
    <row r="206">
      <c r="A206" s="51" t="s">
        <v>278</v>
      </c>
      <c r="B206" s="68" t="s">
        <v>90</v>
      </c>
      <c r="C206" s="133"/>
      <c r="E206" s="79"/>
      <c r="F206" s="140">
        <f>IF($C$208=0,"",IF(C206="[for completion]","",C206/$C$208))</f>
        <v>0</v>
      </c>
      <c r="G206" s="79"/>
      <c r="H206" s="49"/>
      <c r="L206" s="49"/>
      <c r="M206" s="49"/>
      <c r="N206" s="81"/>
    </row>
    <row r="207">
      <c r="A207" s="51" t="s">
        <v>279</v>
      </c>
      <c r="B207" s="78" t="s">
        <v>280</v>
      </c>
      <c r="C207" s="133">
        <f>SUM(C193:C196)</f>
        <v>339.90728169</v>
      </c>
      <c r="E207" s="79"/>
      <c r="F207" s="140">
        <f>SUM(F193:F196)</f>
        <v>1</v>
      </c>
      <c r="G207" s="79"/>
      <c r="H207" s="49"/>
      <c r="L207" s="49"/>
      <c r="M207" s="49"/>
      <c r="N207" s="81"/>
    </row>
    <row r="208">
      <c r="A208" s="51" t="s">
        <v>281</v>
      </c>
      <c r="B208" s="85" t="s">
        <v>92</v>
      </c>
      <c r="C208" s="135">
        <f>SUM(C193:C206)</f>
        <v>339.90728169</v>
      </c>
      <c r="D208" s="68"/>
      <c r="E208" s="79"/>
      <c r="F208" s="141">
        <f>SUM(F193:F206)</f>
        <v>1</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2950</v>
      </c>
      <c r="H229" s="49"/>
      <c r="L229" s="49"/>
      <c r="M229" s="49"/>
    </row>
    <row r="230" ht="15" customHeight="1">
      <c r="A230" s="70"/>
      <c r="B230" s="71" t="s">
        <v>306</v>
      </c>
      <c r="C230" s="70"/>
      <c r="D230" s="70"/>
      <c r="E230" s="72"/>
      <c r="F230" s="73"/>
      <c r="G230" s="73"/>
      <c r="H230" s="49"/>
      <c r="L230" s="49"/>
      <c r="M230" s="49"/>
    </row>
    <row r="231">
      <c r="A231" s="51" t="s">
        <v>11</v>
      </c>
      <c r="B231" s="51" t="s">
        <v>1322</v>
      </c>
      <c r="C231" s="133">
        <v>343.0719</v>
      </c>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2656</v>
      </c>
      <c r="C239" s="70"/>
      <c r="D239" s="70"/>
      <c r="E239" s="70"/>
      <c r="F239" s="70"/>
      <c r="G239" s="70"/>
      <c r="H239" s="49"/>
      <c r="K239"/>
      <c r="L239"/>
      <c r="M239"/>
      <c r="N239"/>
    </row>
    <row r="240" ht="30" outlineLevel="1">
      <c r="A240" s="51" t="s">
        <v>1487</v>
      </c>
      <c r="B240" s="51" t="s">
        <v>2655</v>
      </c>
      <c r="G240"/>
      <c r="H240" s="49"/>
      <c r="K240"/>
      <c r="L240"/>
      <c r="M240"/>
      <c r="N240"/>
    </row>
    <row r="241" outlineLevel="1">
      <c r="A241" s="51" t="s">
        <v>1488</v>
      </c>
      <c r="B241" s="51" t="s">
        <v>2923</v>
      </c>
      <c r="G241"/>
      <c r="H241" s="49"/>
      <c r="K241"/>
      <c r="L241"/>
      <c r="M241"/>
      <c r="N241"/>
    </row>
    <row r="242" outlineLevel="1">
      <c r="A242" s="51" t="s">
        <v>2109</v>
      </c>
      <c r="B242" s="51" t="s">
        <v>2647</v>
      </c>
      <c r="G242"/>
      <c r="H242" s="49"/>
      <c r="K242"/>
      <c r="L242"/>
      <c r="M242"/>
      <c r="N242"/>
    </row>
    <row r="243" ht="30" outlineLevel="1">
      <c r="A243" s="51" t="s">
        <v>2110</v>
      </c>
      <c r="B243" s="51" t="s">
        <v>2654</v>
      </c>
      <c r="G243"/>
      <c r="H243" s="49"/>
      <c r="K243"/>
      <c r="L243"/>
      <c r="M243"/>
      <c r="N243"/>
    </row>
    <row r="244" outlineLevel="1">
      <c r="A244" s="51" t="s">
        <v>2651</v>
      </c>
      <c r="B244" s="51" t="s">
        <v>2648</v>
      </c>
      <c r="C244" s="220" t="s">
        <v>2649</v>
      </c>
      <c r="D244" s="220" t="s">
        <v>2931</v>
      </c>
      <c r="G244"/>
      <c r="H244" s="49"/>
      <c r="K244"/>
      <c r="L244"/>
      <c r="M244"/>
      <c r="N244"/>
    </row>
    <row r="245" outlineLevel="1">
      <c r="A245" s="51" t="s">
        <v>2652</v>
      </c>
      <c r="B245" s="51" t="s">
        <v>2650</v>
      </c>
      <c r="G245"/>
      <c r="H245" s="49"/>
      <c r="K245"/>
      <c r="L245"/>
      <c r="M245"/>
      <c r="N245"/>
    </row>
    <row r="246" outlineLevel="1">
      <c r="A246" s="51" t="s">
        <v>2653</v>
      </c>
      <c r="B246" s="51" t="s">
        <v>2924</v>
      </c>
      <c r="G246"/>
      <c r="H246" s="49"/>
      <c r="K246"/>
      <c r="L246"/>
      <c r="M246"/>
      <c r="N246"/>
    </row>
    <row r="247" outlineLevel="1">
      <c r="A247" s="51" t="s">
        <v>1490</v>
      </c>
      <c r="D247"/>
      <c r="E247"/>
      <c r="F247"/>
      <c r="G247"/>
      <c r="H247" s="49"/>
      <c r="K247"/>
      <c r="L247"/>
      <c r="M247"/>
      <c r="N247"/>
    </row>
    <row r="248" outlineLevel="1">
      <c r="A248" s="51" t="s">
        <v>1491</v>
      </c>
      <c r="D248"/>
      <c r="E248"/>
      <c r="F248"/>
      <c r="G248"/>
      <c r="H248" s="49"/>
      <c r="K248"/>
      <c r="L248"/>
      <c r="M248"/>
      <c r="N248"/>
    </row>
    <row r="249" outlineLevel="1">
      <c r="A249" s="51" t="s">
        <v>1489</v>
      </c>
      <c r="D249"/>
      <c r="E249"/>
      <c r="F249"/>
      <c r="G249"/>
      <c r="H249" s="49"/>
      <c r="K249"/>
      <c r="L249"/>
      <c r="M249"/>
      <c r="N249"/>
    </row>
    <row r="250" outlineLevel="1">
      <c r="A250" s="51" t="s">
        <v>1492</v>
      </c>
      <c r="D250"/>
      <c r="E250"/>
      <c r="F250"/>
      <c r="G250"/>
      <c r="H250" s="49"/>
      <c r="K250"/>
      <c r="L250"/>
      <c r="M250"/>
      <c r="N250"/>
    </row>
    <row r="251" outlineLevel="1">
      <c r="A251" s="51" t="s">
        <v>1493</v>
      </c>
      <c r="D251"/>
      <c r="E251"/>
      <c r="F251"/>
      <c r="G251"/>
      <c r="H251" s="49"/>
      <c r="K251"/>
      <c r="L251"/>
      <c r="M251"/>
      <c r="N251"/>
    </row>
    <row r="252" outlineLevel="1">
      <c r="A252" s="51" t="s">
        <v>1494</v>
      </c>
      <c r="D252"/>
      <c r="E252"/>
      <c r="F252"/>
      <c r="G252"/>
      <c r="H252" s="49"/>
      <c r="K252"/>
      <c r="L252"/>
      <c r="M252"/>
      <c r="N252"/>
    </row>
    <row r="253" outlineLevel="1">
      <c r="A253" s="51" t="s">
        <v>1495</v>
      </c>
      <c r="D253"/>
      <c r="E253"/>
      <c r="F253"/>
      <c r="G253"/>
      <c r="H253" s="49"/>
      <c r="K253"/>
      <c r="L253"/>
      <c r="M253"/>
      <c r="N253"/>
    </row>
    <row r="254" outlineLevel="1">
      <c r="A254" s="51" t="s">
        <v>1496</v>
      </c>
      <c r="D254"/>
      <c r="E254"/>
      <c r="F254"/>
      <c r="G254"/>
      <c r="H254" s="49"/>
      <c r="K254"/>
      <c r="L254"/>
      <c r="M254"/>
      <c r="N254"/>
    </row>
    <row r="255" outlineLevel="1">
      <c r="A255" s="51" t="s">
        <v>1497</v>
      </c>
      <c r="D255"/>
      <c r="E255"/>
      <c r="F255"/>
      <c r="G255"/>
      <c r="H255" s="49"/>
      <c r="K255"/>
      <c r="L255"/>
      <c r="M255"/>
      <c r="N255"/>
    </row>
    <row r="256" outlineLevel="1">
      <c r="A256" s="51" t="s">
        <v>1498</v>
      </c>
      <c r="D256"/>
      <c r="E256"/>
      <c r="F256"/>
      <c r="G256"/>
      <c r="H256" s="49"/>
      <c r="K256"/>
      <c r="L256"/>
      <c r="M256"/>
      <c r="N256"/>
    </row>
    <row r="257" outlineLevel="1">
      <c r="A257" s="51" t="s">
        <v>1499</v>
      </c>
      <c r="D257"/>
      <c r="E257"/>
      <c r="F257"/>
      <c r="G257"/>
      <c r="H257" s="49"/>
      <c r="K257"/>
      <c r="L257"/>
      <c r="M257"/>
      <c r="N257"/>
    </row>
    <row r="258" outlineLevel="1">
      <c r="A258" s="51" t="s">
        <v>1500</v>
      </c>
      <c r="D258"/>
      <c r="E258"/>
      <c r="F258"/>
      <c r="G258"/>
      <c r="H258" s="49"/>
      <c r="K258"/>
      <c r="L258"/>
      <c r="M258"/>
      <c r="N258"/>
    </row>
    <row r="259" outlineLevel="1">
      <c r="A259" s="51" t="s">
        <v>1501</v>
      </c>
      <c r="D259"/>
      <c r="E259"/>
      <c r="F259"/>
      <c r="G259"/>
      <c r="H259" s="49"/>
      <c r="K259"/>
      <c r="L259"/>
      <c r="M259"/>
      <c r="N259"/>
    </row>
    <row r="260" outlineLevel="1">
      <c r="A260" s="51" t="s">
        <v>1502</v>
      </c>
      <c r="D260"/>
      <c r="E260"/>
      <c r="F260"/>
      <c r="G260"/>
      <c r="H260" s="49"/>
      <c r="K260"/>
      <c r="L260"/>
      <c r="M260"/>
      <c r="N260"/>
    </row>
    <row r="261" outlineLevel="1">
      <c r="A261" s="51" t="s">
        <v>1503</v>
      </c>
      <c r="D261"/>
      <c r="E261"/>
      <c r="F261"/>
      <c r="G261"/>
      <c r="H261" s="49"/>
      <c r="K261"/>
      <c r="L261"/>
      <c r="M261"/>
      <c r="N261"/>
    </row>
    <row r="262" outlineLevel="1">
      <c r="A262" s="51" t="s">
        <v>1504</v>
      </c>
      <c r="D262"/>
      <c r="E262"/>
      <c r="F262"/>
      <c r="G262"/>
      <c r="H262" s="49"/>
      <c r="K262"/>
      <c r="L262"/>
      <c r="M262"/>
      <c r="N262"/>
    </row>
    <row r="263" outlineLevel="1">
      <c r="A263" s="51" t="s">
        <v>1505</v>
      </c>
      <c r="D263"/>
      <c r="E263"/>
      <c r="F263"/>
      <c r="G263"/>
      <c r="H263" s="49"/>
      <c r="K263"/>
      <c r="L263"/>
      <c r="M263"/>
      <c r="N263"/>
    </row>
    <row r="264" outlineLevel="1">
      <c r="A264" s="51" t="s">
        <v>1506</v>
      </c>
      <c r="D264"/>
      <c r="E264"/>
      <c r="F264"/>
      <c r="G264"/>
      <c r="H264" s="49"/>
      <c r="K264"/>
      <c r="L264"/>
      <c r="M264"/>
      <c r="N264"/>
    </row>
    <row r="265" outlineLevel="1">
      <c r="A265" s="51" t="s">
        <v>1507</v>
      </c>
      <c r="D265"/>
      <c r="E265"/>
      <c r="F265"/>
      <c r="G265"/>
      <c r="H265" s="49"/>
      <c r="K265"/>
      <c r="L265"/>
      <c r="M265"/>
      <c r="N265"/>
    </row>
    <row r="266" outlineLevel="1">
      <c r="A266" s="51" t="s">
        <v>1508</v>
      </c>
      <c r="D266"/>
      <c r="E266"/>
      <c r="F266"/>
      <c r="G266"/>
      <c r="H266" s="49"/>
      <c r="K266"/>
      <c r="L266"/>
      <c r="M266"/>
      <c r="N266"/>
    </row>
    <row r="267" outlineLevel="1">
      <c r="A267" s="51" t="s">
        <v>1509</v>
      </c>
      <c r="D267"/>
      <c r="E267"/>
      <c r="F267"/>
      <c r="G267"/>
      <c r="H267" s="49"/>
      <c r="K267"/>
      <c r="L267"/>
      <c r="M267"/>
      <c r="N267"/>
    </row>
    <row r="268" outlineLevel="1">
      <c r="A268" s="51" t="s">
        <v>1510</v>
      </c>
      <c r="D268"/>
      <c r="E268"/>
      <c r="F268"/>
      <c r="G268"/>
      <c r="H268" s="49"/>
      <c r="K268"/>
      <c r="L268"/>
      <c r="M268"/>
      <c r="N268"/>
    </row>
    <row r="269" outlineLevel="1">
      <c r="A269" s="51" t="s">
        <v>1511</v>
      </c>
      <c r="D269"/>
      <c r="E269"/>
      <c r="F269"/>
      <c r="G269"/>
      <c r="H269" s="49"/>
      <c r="K269"/>
      <c r="L269"/>
      <c r="M269"/>
      <c r="N269"/>
    </row>
    <row r="270" outlineLevel="1">
      <c r="A270" s="51" t="s">
        <v>1512</v>
      </c>
      <c r="D270"/>
      <c r="E270"/>
      <c r="F270"/>
      <c r="G270"/>
      <c r="H270" s="49"/>
      <c r="K270"/>
      <c r="L270"/>
      <c r="M270"/>
      <c r="N270"/>
    </row>
    <row r="271" outlineLevel="1">
      <c r="A271" s="51" t="s">
        <v>1513</v>
      </c>
      <c r="D271"/>
      <c r="E271"/>
      <c r="F271"/>
      <c r="G271"/>
      <c r="H271" s="49"/>
      <c r="K271"/>
      <c r="L271"/>
      <c r="M271"/>
      <c r="N271"/>
    </row>
    <row r="272" outlineLevel="1">
      <c r="A272" s="51" t="s">
        <v>1514</v>
      </c>
      <c r="D272"/>
      <c r="E272"/>
      <c r="F272"/>
      <c r="G272"/>
      <c r="H272" s="49"/>
      <c r="K272"/>
      <c r="L272"/>
      <c r="M272"/>
      <c r="N272"/>
    </row>
    <row r="273" outlineLevel="1">
      <c r="A273" s="51" t="s">
        <v>1515</v>
      </c>
      <c r="D273"/>
      <c r="E273"/>
      <c r="F273"/>
      <c r="G273"/>
      <c r="H273" s="49"/>
      <c r="K273"/>
      <c r="L273"/>
      <c r="M273"/>
      <c r="N273"/>
    </row>
    <row r="274" outlineLevel="1">
      <c r="A274" s="51" t="s">
        <v>1516</v>
      </c>
      <c r="D274"/>
      <c r="E274"/>
      <c r="F274"/>
      <c r="G274"/>
      <c r="H274" s="49"/>
      <c r="K274"/>
      <c r="L274"/>
      <c r="M274"/>
      <c r="N274"/>
    </row>
    <row r="275" outlineLevel="1">
      <c r="A275" s="51" t="s">
        <v>1517</v>
      </c>
      <c r="D275"/>
      <c r="E275"/>
      <c r="F275"/>
      <c r="G275"/>
      <c r="H275" s="49"/>
      <c r="K275"/>
      <c r="L275"/>
      <c r="M275"/>
      <c r="N275"/>
    </row>
    <row r="276" outlineLevel="1">
      <c r="A276" s="51" t="s">
        <v>1518</v>
      </c>
      <c r="D276"/>
      <c r="E276"/>
      <c r="F276"/>
      <c r="G276"/>
      <c r="H276" s="49"/>
      <c r="K276"/>
      <c r="L276"/>
      <c r="M276"/>
      <c r="N276"/>
    </row>
    <row r="277" outlineLevel="1">
      <c r="A277" s="51" t="s">
        <v>1519</v>
      </c>
      <c r="D277"/>
      <c r="E277"/>
      <c r="F277"/>
      <c r="G277"/>
      <c r="H277" s="49"/>
      <c r="K277"/>
      <c r="L277"/>
      <c r="M277"/>
      <c r="N277"/>
    </row>
    <row r="278" outlineLevel="1">
      <c r="A278" s="51" t="s">
        <v>1520</v>
      </c>
      <c r="D278"/>
      <c r="E278"/>
      <c r="F278"/>
      <c r="G278"/>
      <c r="H278" s="49"/>
      <c r="K278"/>
      <c r="L278"/>
      <c r="M278"/>
      <c r="N278"/>
    </row>
    <row r="279" outlineLevel="1">
      <c r="A279" s="51" t="s">
        <v>1521</v>
      </c>
      <c r="D279"/>
      <c r="E279"/>
      <c r="F279"/>
      <c r="G279"/>
      <c r="H279" s="49"/>
      <c r="K279"/>
      <c r="L279"/>
      <c r="M279"/>
      <c r="N279"/>
    </row>
    <row r="280" outlineLevel="1">
      <c r="A280" s="51" t="s">
        <v>1522</v>
      </c>
      <c r="D280"/>
      <c r="E280"/>
      <c r="F280"/>
      <c r="G280"/>
      <c r="H280" s="49"/>
      <c r="K280"/>
      <c r="L280"/>
      <c r="M280"/>
      <c r="N280"/>
    </row>
    <row r="281" outlineLevel="1">
      <c r="A281" s="51" t="s">
        <v>1523</v>
      </c>
      <c r="D281"/>
      <c r="E281"/>
      <c r="F281"/>
      <c r="G281"/>
      <c r="H281" s="49"/>
      <c r="K281"/>
      <c r="L281"/>
      <c r="M281"/>
      <c r="N281"/>
    </row>
    <row r="282" outlineLevel="1">
      <c r="A282" s="51" t="s">
        <v>1524</v>
      </c>
      <c r="D282"/>
      <c r="E282"/>
      <c r="F282"/>
      <c r="G282"/>
      <c r="H282" s="49"/>
      <c r="K282"/>
      <c r="L282"/>
      <c r="M282"/>
      <c r="N282"/>
    </row>
    <row r="283" outlineLevel="1">
      <c r="A283" s="51" t="s">
        <v>1525</v>
      </c>
      <c r="D283"/>
      <c r="E283"/>
      <c r="F283"/>
      <c r="G283"/>
      <c r="H283" s="49"/>
      <c r="K283"/>
      <c r="L283"/>
      <c r="M283"/>
      <c r="N283"/>
    </row>
    <row r="284" outlineLevel="1">
      <c r="A284" s="51" t="s">
        <v>1526</v>
      </c>
      <c r="D284"/>
      <c r="E284"/>
      <c r="F284"/>
      <c r="G284"/>
      <c r="H284" s="49"/>
      <c r="K284"/>
      <c r="L284"/>
      <c r="M284"/>
      <c r="N284"/>
    </row>
    <row r="285" ht="18.75">
      <c r="A285" s="62"/>
      <c r="B285" s="62" t="s">
        <v>2522</v>
      </c>
      <c r="C285" s="62" t="s">
        <v>1</v>
      </c>
      <c r="D285" s="62" t="s">
        <v>1</v>
      </c>
      <c r="E285" s="62"/>
      <c r="F285" s="63"/>
      <c r="G285" s="64"/>
      <c r="H285" s="49"/>
      <c r="I285" s="55"/>
      <c r="J285" s="55"/>
      <c r="K285" s="55"/>
      <c r="L285" s="55"/>
      <c r="M285" s="57"/>
    </row>
    <row r="286" ht="18.75">
      <c r="A286" s="201" t="s">
        <v>2523</v>
      </c>
      <c r="B286" s="202"/>
      <c r="C286" s="202"/>
      <c r="D286" s="202"/>
      <c r="E286" s="202"/>
      <c r="F286" s="203"/>
      <c r="G286" s="202"/>
      <c r="H286" s="49"/>
      <c r="I286" s="55"/>
      <c r="J286" s="55"/>
      <c r="K286" s="55"/>
      <c r="L286" s="55"/>
      <c r="M286" s="57"/>
    </row>
    <row r="287" ht="18.75">
      <c r="A287" s="201" t="s">
        <v>2187</v>
      </c>
      <c r="B287" s="202"/>
      <c r="C287" s="202"/>
      <c r="D287" s="202"/>
      <c r="E287" s="202"/>
      <c r="F287" s="203"/>
      <c r="G287" s="202"/>
      <c r="H287" s="49"/>
      <c r="I287" s="55"/>
      <c r="J287" s="55"/>
      <c r="K287" s="55"/>
      <c r="L287" s="55"/>
      <c r="M287" s="57"/>
    </row>
    <row r="288">
      <c r="A288" s="51" t="s">
        <v>319</v>
      </c>
      <c r="B288" s="66" t="s">
        <v>2524</v>
      </c>
      <c r="C288" s="92">
        <f>ROW(B38)</f>
        <v>38</v>
      </c>
      <c r="D288" s="88"/>
      <c r="E288" s="88"/>
      <c r="F288" s="88"/>
      <c r="G288" s="88"/>
      <c r="H288" s="49"/>
      <c r="I288" s="66"/>
      <c r="J288" s="92"/>
      <c r="L288" s="88"/>
      <c r="M288" s="88"/>
      <c r="N288" s="88"/>
    </row>
    <row r="289">
      <c r="A289" s="51" t="s">
        <v>320</v>
      </c>
      <c r="B289" s="66" t="s">
        <v>2525</v>
      </c>
      <c r="C289" s="92">
        <f>ROW(B39)</f>
        <v>39</v>
      </c>
      <c r="E289" s="88"/>
      <c r="F289" s="88"/>
      <c r="H289" s="49"/>
      <c r="I289" s="66"/>
      <c r="J289" s="92"/>
      <c r="L289" s="88"/>
      <c r="M289" s="88"/>
    </row>
    <row r="290" ht="30">
      <c r="A290" s="51" t="s">
        <v>321</v>
      </c>
      <c r="B290" s="66" t="s">
        <v>2526</v>
      </c>
      <c r="C290" s="165" t="s">
        <v>2950</v>
      </c>
      <c r="G290" s="93"/>
      <c r="H290" s="49"/>
      <c r="I290" s="66"/>
      <c r="J290" s="92"/>
      <c r="K290" s="92"/>
      <c r="L290" s="93"/>
      <c r="M290" s="88"/>
      <c r="N290" s="93"/>
    </row>
    <row r="291">
      <c r="A291" s="51" t="s">
        <v>322</v>
      </c>
      <c r="B291" s="66" t="s">
        <v>2527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2528</v>
      </c>
      <c r="C292" s="92">
        <f>ROW(B52)</f>
        <v>52</v>
      </c>
      <c r="G292" s="93"/>
      <c r="H292" s="49"/>
      <c r="I292" s="66"/>
      <c r="J292"/>
      <c r="K292" s="92"/>
      <c r="L292" s="93"/>
      <c r="N292" s="93"/>
    </row>
    <row r="293">
      <c r="A293" s="51" t="s">
        <v>324</v>
      </c>
      <c r="B293" s="66" t="s">
        <v>2529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2530</v>
      </c>
      <c r="C294" s="204" t="s">
        <v>2637</v>
      </c>
      <c r="H294" s="49"/>
      <c r="I294" s="66"/>
      <c r="J294" s="92"/>
      <c r="M294" s="93"/>
    </row>
    <row r="295">
      <c r="A295" s="51" t="s">
        <v>326</v>
      </c>
      <c r="B295" s="66" t="s">
        <v>2531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2532</v>
      </c>
      <c r="C296" s="92">
        <f>ROW(B111)</f>
        <v>111</v>
      </c>
      <c r="F296" s="93"/>
      <c r="H296" s="49"/>
      <c r="I296" s="66"/>
      <c r="J296" s="92"/>
      <c r="L296" s="93"/>
      <c r="M296" s="93"/>
    </row>
    <row r="297">
      <c r="A297" s="51" t="s">
        <v>328</v>
      </c>
      <c r="B297" s="66" t="s">
        <v>2533</v>
      </c>
      <c r="C297" s="92">
        <f>ROW(B163)</f>
        <v>163</v>
      </c>
      <c r="E297" s="93"/>
      <c r="F297" s="93"/>
      <c r="H297" s="49"/>
      <c r="J297" s="92"/>
      <c r="L297" s="93"/>
    </row>
    <row r="298">
      <c r="A298" s="51" t="s">
        <v>329</v>
      </c>
      <c r="B298" s="66" t="s">
        <v>2534</v>
      </c>
      <c r="C298" s="92">
        <f>ROW(B137)</f>
        <v>137</v>
      </c>
      <c r="E298" s="93"/>
      <c r="F298" s="93"/>
      <c r="H298" s="49"/>
      <c r="I298" s="66"/>
      <c r="J298" s="92"/>
      <c r="L298" s="93"/>
    </row>
    <row r="299">
      <c r="A299" s="51" t="s">
        <v>330</v>
      </c>
      <c r="B299" s="66" t="s">
        <v>2535</v>
      </c>
      <c r="C299" s="165"/>
      <c r="E299" s="93"/>
      <c r="H299" s="49"/>
      <c r="I299" s="66"/>
      <c r="J299" s="51" t="s">
        <v>2543</v>
      </c>
      <c r="L299" s="93"/>
    </row>
    <row r="300">
      <c r="A300" s="51" t="s">
        <v>331</v>
      </c>
      <c r="B300" s="66" t="s">
        <v>2536</v>
      </c>
      <c r="C300" s="92" t="s">
        <v>2546</v>
      </c>
      <c r="D300" s="92" t="s">
        <v>2545</v>
      </c>
      <c r="E300" s="93"/>
      <c r="F300" s="220" t="s">
        <v>2877</v>
      </c>
      <c r="H300" s="49"/>
      <c r="I300" s="66"/>
      <c r="J300" s="51" t="s">
        <v>2544</v>
      </c>
      <c r="K300" s="92"/>
      <c r="L300" s="93"/>
    </row>
    <row r="301" outlineLevel="1">
      <c r="A301" s="51" t="s">
        <v>2630</v>
      </c>
      <c r="B301" s="66" t="s">
        <v>2537</v>
      </c>
      <c r="C301" s="92" t="s">
        <v>2547</v>
      </c>
      <c r="H301" s="49"/>
      <c r="I301" s="66"/>
      <c r="J301" s="51" t="s">
        <v>2566</v>
      </c>
      <c r="K301" s="92"/>
      <c r="L301" s="93"/>
    </row>
    <row r="302" outlineLevel="1">
      <c r="A302" s="51" t="s">
        <v>2631</v>
      </c>
      <c r="B302" s="66" t="s">
        <v>2541</v>
      </c>
      <c r="C302" s="92" t="str">
        <f>ROW('C. HTT Harmonised Glossary'!B18)&amp;" for Harmonised Glossary"</f>
        <v>18 for Harmonised Glossary</v>
      </c>
      <c r="H302" s="49"/>
      <c r="I302" s="66"/>
      <c r="J302" s="51" t="s">
        <v>1535</v>
      </c>
      <c r="K302" s="92"/>
      <c r="L302" s="93"/>
    </row>
    <row r="303" outlineLevel="1">
      <c r="A303" s="51" t="s">
        <v>2632</v>
      </c>
      <c r="B303" s="66" t="s">
        <v>2538</v>
      </c>
      <c r="C303" s="92">
        <f>ROW(B65)</f>
        <v>65</v>
      </c>
      <c r="H303" s="49"/>
      <c r="I303" s="66"/>
      <c r="J303" s="92"/>
      <c r="K303" s="92"/>
      <c r="L303" s="93"/>
    </row>
    <row r="304" outlineLevel="1">
      <c r="A304" s="51" t="s">
        <v>2633</v>
      </c>
      <c r="B304" s="66" t="s">
        <v>2539</v>
      </c>
      <c r="C304" s="92">
        <f>ROW(B88)</f>
        <v>88</v>
      </c>
      <c r="H304" s="49"/>
      <c r="I304" s="66"/>
      <c r="J304" s="92"/>
      <c r="K304" s="92"/>
      <c r="L304" s="93"/>
    </row>
    <row r="305" outlineLevel="1">
      <c r="A305" s="51" t="s">
        <v>2634</v>
      </c>
      <c r="B305" s="66" t="s">
        <v>2540</v>
      </c>
      <c r="C305" s="92" t="s">
        <v>2568</v>
      </c>
      <c r="E305" s="93"/>
      <c r="H305" s="49"/>
      <c r="I305" s="66"/>
      <c r="J305" s="92"/>
      <c r="K305" s="92"/>
      <c r="L305" s="93"/>
      <c r="N305" s="81"/>
    </row>
    <row r="306" outlineLevel="1">
      <c r="A306" s="51" t="s">
        <v>2635</v>
      </c>
      <c r="B306" s="66" t="s">
        <v>2542</v>
      </c>
      <c r="C306" s="92">
        <v>44</v>
      </c>
      <c r="E306" s="93"/>
      <c r="H306" s="49"/>
      <c r="I306" s="66"/>
      <c r="J306" s="92"/>
      <c r="K306" s="92"/>
      <c r="L306" s="93"/>
      <c r="N306" s="81"/>
    </row>
    <row r="307" outlineLevel="1">
      <c r="A307" s="51" t="s">
        <v>2636</v>
      </c>
      <c r="B307" s="66" t="s">
        <v>2567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2548</v>
      </c>
      <c r="H312" s="49"/>
      <c r="I312" s="74"/>
      <c r="J312" s="92"/>
      <c r="N312" s="81"/>
    </row>
    <row r="313" outlineLevel="1">
      <c r="A313" s="51" t="s">
        <v>2628</v>
      </c>
      <c r="B313" s="74" t="s">
        <v>2549</v>
      </c>
      <c r="H313" s="49"/>
      <c r="I313" s="74"/>
      <c r="J313" s="92"/>
      <c r="N313" s="81"/>
    </row>
    <row r="314" outlineLevel="1">
      <c r="A314" s="51" t="s">
        <v>2629</v>
      </c>
      <c r="B314" s="74" t="s">
        <v>2550</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2952</v>
      </c>
      <c r="C323" s="66" t="s">
        <v>2947</v>
      </c>
      <c r="H323" s="49"/>
      <c r="I323" s="81"/>
      <c r="J323" s="81"/>
      <c r="K323" s="81"/>
      <c r="L323" s="81"/>
      <c r="M323" s="81"/>
      <c r="N323" s="81"/>
    </row>
    <row r="324" outlineLevel="1">
      <c r="A324" s="51" t="s">
        <v>345</v>
      </c>
      <c r="B324" s="66" t="s">
        <v>2953</v>
      </c>
      <c r="C324" s="51" t="s">
        <v>2947</v>
      </c>
      <c r="H324" s="49"/>
      <c r="I324" s="81"/>
      <c r="J324" s="81"/>
      <c r="K324" s="81"/>
      <c r="L324" s="81"/>
      <c r="M324" s="81"/>
      <c r="N324" s="81"/>
    </row>
    <row r="325" outlineLevel="1">
      <c r="A325" s="51" t="s">
        <v>346</v>
      </c>
      <c r="B325" s="66" t="s">
        <v>2954</v>
      </c>
      <c r="C325" s="51" t="s">
        <v>2947</v>
      </c>
      <c r="H325" s="49"/>
      <c r="I325" s="81"/>
      <c r="J325" s="81"/>
      <c r="K325" s="81"/>
      <c r="L325" s="81"/>
      <c r="M325" s="81"/>
      <c r="N325" s="81"/>
    </row>
    <row r="326" outlineLevel="1">
      <c r="A326" s="51" t="s">
        <v>347</v>
      </c>
      <c r="B326" s="66" t="s">
        <v>2955</v>
      </c>
      <c r="C326" s="51" t="s">
        <v>2947</v>
      </c>
      <c r="H326" s="49"/>
      <c r="I326" s="81"/>
      <c r="J326" s="81"/>
      <c r="K326" s="81"/>
      <c r="L326" s="81"/>
      <c r="M326" s="81"/>
      <c r="N326" s="81"/>
    </row>
    <row r="327" outlineLevel="1">
      <c r="A327" s="51" t="s">
        <v>348</v>
      </c>
      <c r="B327" s="66" t="s">
        <v>2956</v>
      </c>
      <c r="C327" s="51" t="s">
        <v>2947</v>
      </c>
      <c r="H327" s="49"/>
      <c r="I327" s="81"/>
      <c r="J327" s="81"/>
      <c r="K327" s="81"/>
      <c r="L327" s="81"/>
      <c r="M327" s="81"/>
      <c r="N327" s="81"/>
    </row>
    <row r="328" outlineLevel="1">
      <c r="A328" s="51" t="s">
        <v>349</v>
      </c>
      <c r="B328" s="66" t="s">
        <v>2957</v>
      </c>
      <c r="C328" s="51" t="s">
        <v>2947</v>
      </c>
      <c r="H328" s="49"/>
      <c r="I328" s="81"/>
      <c r="J328" s="81"/>
      <c r="K328" s="81"/>
      <c r="L328" s="81"/>
      <c r="M328" s="81"/>
      <c r="N328" s="81"/>
    </row>
    <row r="329" outlineLevel="1">
      <c r="A329" s="51" t="s">
        <v>350</v>
      </c>
      <c r="B329" s="66" t="s">
        <v>2958</v>
      </c>
      <c r="C329" s="51" t="s">
        <v>2947</v>
      </c>
      <c r="H329" s="49"/>
      <c r="I329" s="81"/>
      <c r="J329" s="81"/>
      <c r="K329" s="81"/>
      <c r="L329" s="81"/>
      <c r="M329" s="81"/>
      <c r="N329" s="81"/>
    </row>
    <row r="330" outlineLevel="1">
      <c r="A330" s="51" t="s">
        <v>351</v>
      </c>
      <c r="B330" s="80" t="s">
        <v>2959</v>
      </c>
      <c r="C330" s="51" t="s">
        <v>2947</v>
      </c>
      <c r="H330" s="49"/>
      <c r="I330" s="81"/>
      <c r="J330" s="81"/>
      <c r="K330" s="81"/>
      <c r="L330" s="81"/>
      <c r="M330" s="81"/>
      <c r="N330" s="81"/>
    </row>
    <row r="331" outlineLevel="1">
      <c r="A331" s="51" t="s">
        <v>353</v>
      </c>
      <c r="B331" s="80" t="s">
        <v>2960</v>
      </c>
      <c r="C331" s="51" t="s">
        <v>2947</v>
      </c>
      <c r="H331" s="49"/>
      <c r="I331" s="81"/>
      <c r="J331" s="81"/>
      <c r="K331" s="81"/>
      <c r="L331" s="81"/>
      <c r="M331" s="81"/>
      <c r="N331" s="81"/>
    </row>
    <row r="332" outlineLevel="1">
      <c r="A332" s="51" t="s">
        <v>354</v>
      </c>
      <c r="B332" s="80" t="s">
        <v>2961</v>
      </c>
      <c r="C332" s="51" t="s">
        <v>2947</v>
      </c>
      <c r="H332" s="49"/>
      <c r="I332" s="81"/>
      <c r="J332" s="81"/>
      <c r="K332" s="81"/>
      <c r="L332" s="81"/>
      <c r="M332" s="81"/>
      <c r="N332" s="81"/>
    </row>
    <row r="333" outlineLevel="1">
      <c r="A333" s="51" t="s">
        <v>355</v>
      </c>
      <c r="B333" s="80" t="s">
        <v>2962</v>
      </c>
      <c r="C333" s="51" t="s">
        <v>2947</v>
      </c>
      <c r="H333" s="49"/>
      <c r="I333" s="81"/>
      <c r="J333" s="81"/>
      <c r="K333" s="81"/>
      <c r="L333" s="81"/>
      <c r="M333" s="81"/>
      <c r="N333" s="81"/>
    </row>
    <row r="334" outlineLevel="1">
      <c r="A334" s="51" t="s">
        <v>356</v>
      </c>
      <c r="B334" s="80" t="s">
        <v>2963</v>
      </c>
      <c r="C334" s="51" t="s">
        <v>2947</v>
      </c>
      <c r="H334" s="49"/>
      <c r="I334" s="81"/>
      <c r="J334" s="81"/>
      <c r="K334" s="81"/>
      <c r="L334" s="81"/>
      <c r="M334" s="81"/>
      <c r="N334" s="81"/>
    </row>
    <row r="335" outlineLevel="1">
      <c r="A335" s="51" t="s">
        <v>357</v>
      </c>
      <c r="B335" s="80" t="s">
        <v>2964</v>
      </c>
      <c r="C335" s="51" t="s">
        <v>2947</v>
      </c>
      <c r="H335" s="49"/>
      <c r="I335" s="81"/>
      <c r="J335" s="81"/>
      <c r="K335" s="81"/>
      <c r="L335" s="81"/>
      <c r="M335" s="81"/>
      <c r="N335" s="81"/>
    </row>
    <row r="336" outlineLevel="1">
      <c r="A336" s="51" t="s">
        <v>358</v>
      </c>
      <c r="B336" s="80" t="s">
        <v>2965</v>
      </c>
      <c r="C336" s="51" t="s">
        <v>2947</v>
      </c>
      <c r="H336" s="49"/>
      <c r="I336" s="81"/>
      <c r="J336" s="81"/>
      <c r="K336" s="81"/>
      <c r="L336" s="81"/>
      <c r="M336" s="81"/>
      <c r="N336" s="81"/>
    </row>
    <row r="337" outlineLevel="1">
      <c r="A337" s="51" t="s">
        <v>359</v>
      </c>
      <c r="B337" s="80" t="s">
        <v>2966</v>
      </c>
      <c r="C337" s="51" t="s">
        <v>2947</v>
      </c>
      <c r="H337" s="49"/>
      <c r="I337" s="81"/>
      <c r="J337" s="81"/>
      <c r="K337" s="81"/>
      <c r="L337" s="81"/>
      <c r="M337" s="81"/>
      <c r="N337" s="81"/>
    </row>
    <row r="338" outlineLevel="1">
      <c r="A338" s="51" t="s">
        <v>360</v>
      </c>
      <c r="B338" s="80" t="s">
        <v>2967</v>
      </c>
      <c r="C338" s="51" t="s">
        <v>2947</v>
      </c>
      <c r="H338" s="49"/>
      <c r="I338" s="81"/>
      <c r="J338" s="81"/>
      <c r="K338" s="81"/>
      <c r="L338" s="81"/>
      <c r="M338" s="81"/>
      <c r="N338" s="81"/>
    </row>
    <row r="339" outlineLevel="1">
      <c r="A339" s="51" t="s">
        <v>361</v>
      </c>
      <c r="B339" s="80" t="s">
        <v>2968</v>
      </c>
      <c r="C339" s="51" t="s">
        <v>2969</v>
      </c>
      <c r="H339" s="49"/>
      <c r="I339" s="81"/>
      <c r="J339" s="81"/>
      <c r="K339" s="81"/>
      <c r="L339" s="81"/>
      <c r="M339" s="81"/>
      <c r="N339" s="81"/>
    </row>
    <row r="340" outlineLevel="1">
      <c r="A340" s="51" t="s">
        <v>362</v>
      </c>
      <c r="B340" s="80" t="s">
        <v>2970</v>
      </c>
      <c r="C340" s="51" t="s">
        <v>2971</v>
      </c>
      <c r="H340" s="49"/>
      <c r="I340" s="81"/>
      <c r="J340" s="81"/>
      <c r="K340" s="81"/>
      <c r="L340" s="81"/>
      <c r="M340" s="81"/>
      <c r="N340" s="81"/>
    </row>
    <row r="341" outlineLevel="1">
      <c r="A341" s="51" t="s">
        <v>363</v>
      </c>
      <c r="B341" s="80" t="s">
        <v>2972</v>
      </c>
      <c r="C341" s="51" t="s">
        <v>2971</v>
      </c>
      <c r="H341" s="49"/>
      <c r="I341" s="81"/>
      <c r="J341" s="81"/>
      <c r="K341" s="81"/>
      <c r="L341" s="81"/>
      <c r="M341" s="81"/>
      <c r="N341" s="81"/>
    </row>
    <row r="342" outlineLevel="1">
      <c r="A342" s="51" t="s">
        <v>364</v>
      </c>
      <c r="B342" s="80" t="s">
        <v>2973</v>
      </c>
      <c r="C342" s="51" t="s">
        <v>2974</v>
      </c>
      <c r="H342" s="49"/>
      <c r="I342" s="81"/>
      <c r="J342" s="81"/>
      <c r="K342" s="81"/>
      <c r="L342" s="81"/>
      <c r="M342" s="81"/>
      <c r="N342" s="81"/>
    </row>
    <row r="343" outlineLevel="1">
      <c r="A343" s="51" t="s">
        <v>365</v>
      </c>
      <c r="B343" s="80" t="s">
        <v>2968</v>
      </c>
      <c r="C343" s="51" t="s">
        <v>2969</v>
      </c>
      <c r="H343" s="49"/>
      <c r="I343" s="81"/>
      <c r="J343" s="81"/>
      <c r="K343" s="81"/>
      <c r="L343" s="81"/>
      <c r="M343" s="81"/>
      <c r="N343" s="81"/>
    </row>
    <row r="344" outlineLevel="1">
      <c r="A344" s="51" t="s">
        <v>366</v>
      </c>
      <c r="B344" s="80" t="s">
        <v>2975</v>
      </c>
      <c r="C344" s="51" t="s">
        <v>2976</v>
      </c>
      <c r="H344" s="49"/>
      <c r="I344" s="81"/>
      <c r="J344" s="81"/>
      <c r="K344" s="81"/>
      <c r="L344" s="81"/>
      <c r="M344" s="81"/>
      <c r="N344" s="81"/>
    </row>
    <row r="345" outlineLevel="1">
      <c r="A345" s="51" t="s">
        <v>367</v>
      </c>
      <c r="B345" s="80" t="s">
        <v>2977</v>
      </c>
      <c r="C345" s="51" t="s">
        <v>2947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2983</v>
      </c>
      <c r="H348" s="49"/>
      <c r="I348" s="81"/>
      <c r="J348" s="81"/>
      <c r="K348" s="81"/>
      <c r="L348" s="81"/>
      <c r="M348" s="81"/>
      <c r="N348" s="81"/>
    </row>
    <row r="349" outlineLevel="1">
      <c r="A349" s="51" t="s">
        <v>371</v>
      </c>
      <c r="B349" s="80" t="s">
        <v>2980</v>
      </c>
      <c r="C349" s="51" t="s">
        <v>2984</v>
      </c>
      <c r="H349" s="49"/>
      <c r="I349" s="81"/>
      <c r="J349" s="81"/>
      <c r="K349" s="81"/>
      <c r="L349" s="81"/>
      <c r="M349" s="81"/>
      <c r="N349" s="81"/>
    </row>
    <row r="350" outlineLevel="1">
      <c r="A350" s="51" t="s">
        <v>372</v>
      </c>
      <c r="B350" s="80" t="s">
        <v>2980</v>
      </c>
      <c r="C350" s="51" t="s">
        <v>2985</v>
      </c>
      <c r="H350" s="49"/>
      <c r="I350" s="81"/>
      <c r="J350" s="81"/>
      <c r="K350" s="81"/>
      <c r="L350" s="81"/>
      <c r="M350" s="81"/>
      <c r="N350" s="81"/>
    </row>
    <row r="351" outlineLevel="1">
      <c r="A351" s="51" t="s">
        <v>373</v>
      </c>
      <c r="B351" s="80" t="s">
        <v>2986</v>
      </c>
      <c r="C351" s="51" t="s">
        <v>2947</v>
      </c>
      <c r="H351" s="49"/>
      <c r="I351" s="81"/>
      <c r="J351" s="81"/>
      <c r="K351" s="81"/>
      <c r="L351" s="81"/>
      <c r="M351" s="81"/>
      <c r="N351" s="81"/>
    </row>
    <row r="352" outlineLevel="1">
      <c r="A352" s="51" t="s">
        <v>374</v>
      </c>
      <c r="B352" s="80" t="s">
        <v>2987</v>
      </c>
      <c r="C352" s="51" t="s">
        <v>2947</v>
      </c>
      <c r="H352" s="49"/>
      <c r="I352" s="81"/>
      <c r="J352" s="81"/>
      <c r="K352" s="81"/>
      <c r="L352" s="81"/>
      <c r="M352" s="81"/>
      <c r="N352" s="81"/>
    </row>
    <row r="353" outlineLevel="1">
      <c r="A353" s="51" t="s">
        <v>375</v>
      </c>
      <c r="B353" s="80" t="s">
        <v>2988</v>
      </c>
      <c r="C353" s="51" t="s">
        <v>2947</v>
      </c>
      <c r="H353" s="49"/>
      <c r="I353" s="81"/>
      <c r="J353" s="81"/>
      <c r="K353" s="81"/>
      <c r="L353" s="81"/>
      <c r="M353" s="81"/>
      <c r="N353" s="81"/>
    </row>
    <row r="354" outlineLevel="1">
      <c r="A354" s="51" t="s">
        <v>376</v>
      </c>
      <c r="B354" s="80" t="s">
        <v>2989</v>
      </c>
      <c r="C354" s="51" t="s">
        <v>2990</v>
      </c>
      <c r="H354" s="49"/>
      <c r="I354" s="81"/>
      <c r="J354" s="81"/>
      <c r="K354" s="81"/>
      <c r="L354" s="81"/>
      <c r="M354" s="81"/>
      <c r="N354" s="81"/>
    </row>
    <row r="355" outlineLevel="1">
      <c r="A355" s="51" t="s">
        <v>377</v>
      </c>
      <c r="B355" s="80" t="s">
        <v>2991</v>
      </c>
      <c r="C355" s="51" t="s">
        <v>2992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2878</v>
      </c>
    </row>
    <row r="2" ht="15.75" thickBot="1">
      <c r="A2" s="49"/>
      <c r="B2" s="49"/>
      <c r="C2" s="49"/>
      <c r="D2" s="49"/>
      <c r="E2" s="49"/>
      <c r="F2" s="49"/>
    </row>
    <row r="3" ht="19.5" thickBot="1">
      <c r="A3" s="52"/>
      <c r="B3" s="53" t="s">
        <v>23</v>
      </c>
      <c r="C3" s="197" t="s">
        <v>2945</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26518.89186937</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26518.89186937</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134558</v>
      </c>
      <c r="D28" s="134" t="str">
        <f>IF(C28="","","ND2")</f>
        <v>ND2</v>
      </c>
      <c r="F28" s="134">
        <f>IF(C28=0,"",IF(C28="","",C28))</f>
        <v>134558</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1485</v>
      </c>
      <c r="B33" s="66"/>
    </row>
    <row r="34" outlineLevel="1">
      <c r="A34" s="51" t="s">
        <v>1486</v>
      </c>
      <c r="B34" s="66"/>
    </row>
    <row r="35" ht="15" customHeight="1">
      <c r="A35" s="70"/>
      <c r="B35" s="71" t="s">
        <v>425</v>
      </c>
      <c r="C35" s="70" t="s">
        <v>426</v>
      </c>
      <c r="D35" s="70" t="s">
        <v>427</v>
      </c>
      <c r="E35" s="72"/>
      <c r="F35" s="73" t="s">
        <v>394</v>
      </c>
      <c r="G35" s="73"/>
    </row>
    <row r="36">
      <c r="A36" s="51" t="s">
        <v>428</v>
      </c>
      <c r="B36" s="51" t="s">
        <v>904</v>
      </c>
      <c r="C36" s="128">
        <v>0.000414</v>
      </c>
      <c r="D36" s="128" t="str">
        <f>IF(C36="","","ND2")</f>
        <v>ND2</v>
      </c>
      <c r="E36" s="148"/>
      <c r="F36" s="128">
        <f>IF(C36=0,"",C36)</f>
        <v>0.000414</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2993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1467</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1478</v>
      </c>
      <c r="C98" s="70" t="s">
        <v>426</v>
      </c>
      <c r="D98" s="70" t="s">
        <v>427</v>
      </c>
      <c r="E98" s="72"/>
      <c r="F98" s="73" t="s">
        <v>394</v>
      </c>
      <c r="G98" s="73"/>
    </row>
    <row r="99">
      <c r="A99" s="51" t="s">
        <v>518</v>
      </c>
      <c r="B99" s="68" t="s">
        <v>2994</v>
      </c>
      <c r="C99" s="128">
        <v>0.0229999</v>
      </c>
      <c r="D99" s="128" t="str">
        <f>IF(C99="","","ND2")</f>
        <v>ND2</v>
      </c>
      <c r="E99" s="128"/>
      <c r="F99" s="128">
        <f>IF(C99="","",C99)</f>
        <v>0.0229999</v>
      </c>
      <c r="G99" s="51"/>
    </row>
    <row r="100">
      <c r="A100" s="51" t="s">
        <v>520</v>
      </c>
      <c r="B100" s="68" t="s">
        <v>2995</v>
      </c>
      <c r="C100" s="128">
        <v>0.02739995</v>
      </c>
      <c r="D100" s="128" t="str">
        <f>IF(C100="","","ND2")</f>
        <v>ND2</v>
      </c>
      <c r="E100" s="128"/>
      <c r="F100" s="128">
        <f>IF(C100="","",C100)</f>
        <v>0.02739995</v>
      </c>
      <c r="G100" s="51"/>
    </row>
    <row r="101">
      <c r="A101" s="51" t="s">
        <v>521</v>
      </c>
      <c r="B101" s="68" t="s">
        <v>2996</v>
      </c>
      <c r="C101" s="128">
        <v>0.02532366</v>
      </c>
      <c r="D101" s="128" t="str">
        <f>IF(C101="","","ND2")</f>
        <v>ND2</v>
      </c>
      <c r="E101" s="128"/>
      <c r="F101" s="128">
        <f>IF(C101="","",C101)</f>
        <v>0.02532366</v>
      </c>
      <c r="G101" s="51"/>
    </row>
    <row r="102">
      <c r="A102" s="51" t="s">
        <v>522</v>
      </c>
      <c r="B102" s="68" t="s">
        <v>2997</v>
      </c>
      <c r="C102" s="128">
        <v>0.05775541</v>
      </c>
      <c r="D102" s="128" t="str">
        <f>IF(C102="","","ND2")</f>
        <v>ND2</v>
      </c>
      <c r="E102" s="128"/>
      <c r="F102" s="128">
        <f>IF(C102="","",C102)</f>
        <v>0.05775541</v>
      </c>
      <c r="G102" s="51"/>
    </row>
    <row r="103">
      <c r="A103" s="51" t="s">
        <v>523</v>
      </c>
      <c r="B103" s="68" t="s">
        <v>2998</v>
      </c>
      <c r="C103" s="128">
        <v>0.12054033</v>
      </c>
      <c r="D103" s="128" t="str">
        <f>IF(C103="","","ND2")</f>
        <v>ND2</v>
      </c>
      <c r="E103" s="128"/>
      <c r="F103" s="128">
        <f>IF(C103="","",C103)</f>
        <v>0.12054033</v>
      </c>
      <c r="G103" s="51"/>
    </row>
    <row r="104">
      <c r="A104" s="51" t="s">
        <v>524</v>
      </c>
      <c r="B104" s="68" t="s">
        <v>2999</v>
      </c>
      <c r="C104" s="128">
        <v>0.20652081</v>
      </c>
      <c r="D104" s="128" t="str">
        <f>IF(C104="","","ND2")</f>
        <v>ND2</v>
      </c>
      <c r="E104" s="128"/>
      <c r="F104" s="128">
        <f>IF(C104="","",C104)</f>
        <v>0.20652081</v>
      </c>
      <c r="G104" s="51"/>
    </row>
    <row r="105">
      <c r="A105" s="51" t="s">
        <v>525</v>
      </c>
      <c r="B105" s="68" t="s">
        <v>3000</v>
      </c>
      <c r="C105" s="128">
        <v>0.23174774</v>
      </c>
      <c r="D105" s="128" t="str">
        <f>IF(C105="","","ND2")</f>
        <v>ND2</v>
      </c>
      <c r="E105" s="128"/>
      <c r="F105" s="128">
        <f>IF(C105="","",C105)</f>
        <v>0.23174774</v>
      </c>
      <c r="G105" s="51"/>
    </row>
    <row r="106">
      <c r="A106" s="51" t="s">
        <v>526</v>
      </c>
      <c r="B106" s="68" t="s">
        <v>3001</v>
      </c>
      <c r="C106" s="128">
        <v>0.01438097</v>
      </c>
      <c r="D106" s="128" t="str">
        <f>IF(C106="","","ND2")</f>
        <v>ND2</v>
      </c>
      <c r="E106" s="128"/>
      <c r="F106" s="128">
        <f>IF(C106="","",C106)</f>
        <v>0.01438097</v>
      </c>
      <c r="G106" s="51"/>
    </row>
    <row r="107">
      <c r="A107" s="51" t="s">
        <v>527</v>
      </c>
      <c r="B107" s="68" t="s">
        <v>3002</v>
      </c>
      <c r="C107" s="128">
        <v>0.12203188</v>
      </c>
      <c r="D107" s="128" t="str">
        <f>IF(C107="","","ND2")</f>
        <v>ND2</v>
      </c>
      <c r="E107" s="128"/>
      <c r="F107" s="128">
        <f>IF(C107="","",C107)</f>
        <v>0.12203188</v>
      </c>
      <c r="G107" s="51"/>
    </row>
    <row r="108">
      <c r="A108" s="51" t="s">
        <v>528</v>
      </c>
      <c r="B108" s="68" t="s">
        <v>3003</v>
      </c>
      <c r="C108" s="128">
        <v>0.09315616</v>
      </c>
      <c r="D108" s="128" t="str">
        <f>IF(C108="","","ND2")</f>
        <v>ND2</v>
      </c>
      <c r="E108" s="128"/>
      <c r="F108" s="128">
        <f>IF(C108="","",C108)</f>
        <v>0.09315616</v>
      </c>
      <c r="G108" s="51"/>
    </row>
    <row r="109">
      <c r="A109" s="51" t="s">
        <v>529</v>
      </c>
      <c r="B109" s="68" t="s">
        <v>3004</v>
      </c>
      <c r="C109" s="128">
        <v>0.03110457</v>
      </c>
      <c r="D109" s="128" t="str">
        <f>IF(C109="","","ND2")</f>
        <v>ND2</v>
      </c>
      <c r="E109" s="128"/>
      <c r="F109" s="128">
        <f>IF(C109="","",C109)</f>
        <v>0.03110457</v>
      </c>
      <c r="G109" s="51"/>
    </row>
    <row r="110">
      <c r="A110" s="51" t="s">
        <v>530</v>
      </c>
      <c r="B110" s="68" t="s">
        <v>3005</v>
      </c>
      <c r="C110" s="128">
        <v>0.04703861</v>
      </c>
      <c r="D110" s="128" t="str">
        <f>IF(C110="","","ND2")</f>
        <v>ND2</v>
      </c>
      <c r="E110" s="128"/>
      <c r="F110" s="128">
        <f>IF(C110="","",C110)</f>
        <v>0.04703861</v>
      </c>
      <c r="G110" s="51"/>
    </row>
    <row r="111">
      <c r="A111" s="51" t="s">
        <v>531</v>
      </c>
      <c r="B111" s="68" t="s">
        <v>3006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1441</v>
      </c>
      <c r="B130" s="68"/>
      <c r="C130" s="128"/>
      <c r="D130" s="128"/>
      <c r="E130" s="128"/>
      <c r="F130" s="128"/>
      <c r="G130" s="51"/>
    </row>
    <row r="131">
      <c r="A131" s="51" t="s">
        <v>1442</v>
      </c>
      <c r="B131" s="68"/>
      <c r="C131" s="128"/>
      <c r="D131" s="128"/>
      <c r="E131" s="128"/>
      <c r="F131" s="128"/>
      <c r="G131" s="51"/>
    </row>
    <row r="132">
      <c r="A132" s="51" t="s">
        <v>1443</v>
      </c>
      <c r="B132" s="68"/>
      <c r="C132" s="128"/>
      <c r="D132" s="128"/>
      <c r="E132" s="128"/>
      <c r="F132" s="128"/>
      <c r="G132" s="51"/>
    </row>
    <row r="133">
      <c r="A133" s="51" t="s">
        <v>1444</v>
      </c>
      <c r="B133" s="68"/>
      <c r="C133" s="128"/>
      <c r="D133" s="128"/>
      <c r="E133" s="128"/>
      <c r="F133" s="128"/>
      <c r="G133" s="51"/>
    </row>
    <row r="134">
      <c r="A134" s="51" t="s">
        <v>1445</v>
      </c>
      <c r="B134" s="68"/>
      <c r="C134" s="128"/>
      <c r="D134" s="128"/>
      <c r="E134" s="128"/>
      <c r="F134" s="128"/>
      <c r="G134" s="51"/>
    </row>
    <row r="135">
      <c r="A135" s="51" t="s">
        <v>1446</v>
      </c>
      <c r="B135" s="68"/>
      <c r="C135" s="128"/>
      <c r="D135" s="128"/>
      <c r="E135" s="128"/>
      <c r="F135" s="128"/>
      <c r="G135" s="51"/>
    </row>
    <row r="136">
      <c r="A136" s="51" t="s">
        <v>1447</v>
      </c>
      <c r="B136" s="68"/>
      <c r="C136" s="128"/>
      <c r="D136" s="128"/>
      <c r="E136" s="128"/>
      <c r="F136" s="128"/>
      <c r="G136" s="51"/>
    </row>
    <row r="137">
      <c r="A137" s="51" t="s">
        <v>1448</v>
      </c>
      <c r="B137" s="68"/>
      <c r="C137" s="128"/>
      <c r="D137" s="128"/>
      <c r="E137" s="128"/>
      <c r="F137" s="128"/>
      <c r="G137" s="51"/>
    </row>
    <row r="138">
      <c r="A138" s="51" t="s">
        <v>1449</v>
      </c>
      <c r="B138" s="68"/>
      <c r="C138" s="128"/>
      <c r="D138" s="128"/>
      <c r="E138" s="128"/>
      <c r="F138" s="128"/>
      <c r="G138" s="51"/>
    </row>
    <row r="139">
      <c r="A139" s="51" t="s">
        <v>1450</v>
      </c>
      <c r="B139" s="68"/>
      <c r="C139" s="128"/>
      <c r="D139" s="128"/>
      <c r="E139" s="128"/>
      <c r="F139" s="128"/>
      <c r="G139" s="51"/>
    </row>
    <row r="140">
      <c r="A140" s="51" t="s">
        <v>1451</v>
      </c>
      <c r="B140" s="68"/>
      <c r="C140" s="128"/>
      <c r="D140" s="128"/>
      <c r="E140" s="128"/>
      <c r="F140" s="128"/>
      <c r="G140" s="51"/>
    </row>
    <row r="141">
      <c r="A141" s="51" t="s">
        <v>1452</v>
      </c>
      <c r="B141" s="68"/>
      <c r="C141" s="128"/>
      <c r="D141" s="128"/>
      <c r="E141" s="128"/>
      <c r="F141" s="128"/>
      <c r="G141" s="51"/>
    </row>
    <row r="142">
      <c r="A142" s="51" t="s">
        <v>1453</v>
      </c>
      <c r="B142" s="68"/>
      <c r="C142" s="128"/>
      <c r="D142" s="128"/>
      <c r="E142" s="128"/>
      <c r="F142" s="128"/>
      <c r="G142" s="51"/>
    </row>
    <row r="143">
      <c r="A143" s="51" t="s">
        <v>1454</v>
      </c>
      <c r="B143" s="68"/>
      <c r="C143" s="128"/>
      <c r="D143" s="128"/>
      <c r="E143" s="128"/>
      <c r="F143" s="128"/>
      <c r="G143" s="51"/>
    </row>
    <row r="144">
      <c r="A144" s="51" t="s">
        <v>1455</v>
      </c>
      <c r="B144" s="68"/>
      <c r="C144" s="128"/>
      <c r="D144" s="128"/>
      <c r="E144" s="128"/>
      <c r="F144" s="128"/>
      <c r="G144" s="51"/>
    </row>
    <row r="145">
      <c r="A145" s="51" t="s">
        <v>1456</v>
      </c>
      <c r="B145" s="68"/>
      <c r="C145" s="128"/>
      <c r="D145" s="128"/>
      <c r="E145" s="128"/>
      <c r="F145" s="128"/>
      <c r="G145" s="51"/>
    </row>
    <row r="146">
      <c r="A146" s="51" t="s">
        <v>1457</v>
      </c>
      <c r="B146" s="68"/>
      <c r="C146" s="128"/>
      <c r="D146" s="128"/>
      <c r="E146" s="128"/>
      <c r="F146" s="128"/>
      <c r="G146" s="51"/>
    </row>
    <row r="147">
      <c r="A147" s="51" t="s">
        <v>1458</v>
      </c>
      <c r="B147" s="68"/>
      <c r="C147" s="128"/>
      <c r="D147" s="128"/>
      <c r="E147" s="128"/>
      <c r="F147" s="128"/>
      <c r="G147" s="51"/>
    </row>
    <row r="148">
      <c r="A148" s="51" t="s">
        <v>1459</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3007</v>
      </c>
      <c r="C150" s="128">
        <v>0.94436146</v>
      </c>
      <c r="D150" s="128" t="str">
        <f>IF(C150="","","ND2")</f>
        <v>ND2</v>
      </c>
      <c r="E150" s="129"/>
      <c r="F150" s="128">
        <f>IF(C150="","",C150)</f>
        <v>0.94436146</v>
      </c>
    </row>
    <row r="151">
      <c r="A151" s="51" t="s">
        <v>553</v>
      </c>
      <c r="B151" s="51" t="s">
        <v>3008</v>
      </c>
      <c r="C151" s="128">
        <v>0.05563854</v>
      </c>
      <c r="D151" s="128" t="str">
        <f>IF(C151="","","ND2")</f>
        <v>ND2</v>
      </c>
      <c r="E151" s="129"/>
      <c r="F151" s="128">
        <f>IF(C151="","",C151)</f>
        <v>0.05563854</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3009</v>
      </c>
      <c r="C160" s="153">
        <v>0.57211529</v>
      </c>
      <c r="D160" s="153" t="str">
        <f>IF(C160="","","ND2")</f>
        <v>ND2</v>
      </c>
      <c r="E160" s="129"/>
      <c r="F160" s="153">
        <f>IF(C160="","",C160)</f>
        <v>0.57211529</v>
      </c>
    </row>
    <row r="161">
      <c r="A161" s="51" t="s">
        <v>565</v>
      </c>
      <c r="B161" s="148" t="s">
        <v>566</v>
      </c>
      <c r="C161" s="153">
        <v>0.28808644</v>
      </c>
      <c r="D161" s="153" t="str">
        <f>IF(C161="","","ND2")</f>
        <v>ND2</v>
      </c>
      <c r="E161" s="129"/>
      <c r="F161" s="153">
        <f>IF(C161="","",C161)</f>
        <v>0.28808644</v>
      </c>
    </row>
    <row r="162">
      <c r="A162" s="51" t="s">
        <v>567</v>
      </c>
      <c r="B162" s="148" t="s">
        <v>90</v>
      </c>
      <c r="C162" s="153">
        <v>0.13979828</v>
      </c>
      <c r="D162" s="153" t="str">
        <f>IF(C162="","","ND2")</f>
        <v>ND2</v>
      </c>
      <c r="E162" s="129"/>
      <c r="F162" s="153">
        <f>IF(C162="","",C162)</f>
        <v>0.13979828</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3010</v>
      </c>
      <c r="C170" s="128">
        <v>0.00899134</v>
      </c>
      <c r="D170" s="128" t="str">
        <f>IF(C170="","","ND2")</f>
        <v>ND2</v>
      </c>
      <c r="E170" s="129"/>
      <c r="F170" s="128">
        <f>IF(C170="","",C170)</f>
        <v>0.00899134</v>
      </c>
    </row>
    <row r="171">
      <c r="A171" s="51" t="s">
        <v>577</v>
      </c>
      <c r="B171" s="47" t="s">
        <v>3011</v>
      </c>
      <c r="C171" s="128">
        <v>0.02616968</v>
      </c>
      <c r="D171" s="128" t="str">
        <f>IF(C171="","","ND2")</f>
        <v>ND2</v>
      </c>
      <c r="E171" s="129"/>
      <c r="F171" s="128">
        <f>IF(C171="","",C171)</f>
        <v>0.02616968</v>
      </c>
    </row>
    <row r="172">
      <c r="A172" s="51" t="s">
        <v>579</v>
      </c>
      <c r="B172" s="47" t="s">
        <v>3012</v>
      </c>
      <c r="C172" s="128">
        <v>0.10956227</v>
      </c>
      <c r="D172" s="128" t="str">
        <f>IF(C172="","","ND2")</f>
        <v>ND2</v>
      </c>
      <c r="E172" s="128"/>
      <c r="F172" s="128">
        <f>IF(C172="","",C172)</f>
        <v>0.10956227</v>
      </c>
    </row>
    <row r="173">
      <c r="A173" s="51" t="s">
        <v>581</v>
      </c>
      <c r="B173" s="47" t="s">
        <v>3013</v>
      </c>
      <c r="C173" s="128">
        <v>0.05362083</v>
      </c>
      <c r="D173" s="128" t="str">
        <f>IF(C173="","","ND2")</f>
        <v>ND2</v>
      </c>
      <c r="E173" s="128"/>
      <c r="F173" s="128">
        <f>IF(C173="","",C173)</f>
        <v>0.05362083</v>
      </c>
    </row>
    <row r="174">
      <c r="A174" s="51" t="s">
        <v>583</v>
      </c>
      <c r="B174" s="47" t="s">
        <v>2932</v>
      </c>
      <c r="C174" s="128">
        <v>0.80165587</v>
      </c>
      <c r="D174" s="128" t="str">
        <f>IF(C174="","","ND2")</f>
        <v>ND2</v>
      </c>
      <c r="E174" s="128"/>
      <c r="F174" s="128">
        <f>IF(C174="","",C174)</f>
        <v>0.80165587</v>
      </c>
    </row>
    <row r="175" outlineLevel="1">
      <c r="A175" s="51" t="s">
        <v>585</v>
      </c>
      <c r="B175" s="66" t="s">
        <v>3006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2552</v>
      </c>
      <c r="B181" s="122" t="s">
        <v>3014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197.08149548425214</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3015</v>
      </c>
      <c r="C190" s="133">
        <v>59.30700741</v>
      </c>
      <c r="D190" s="134">
        <v>4481</v>
      </c>
      <c r="E190" s="65"/>
      <c r="F190" s="140">
        <f>IF($C$214=0,"",IF(C190="[for completion]","",IF(C190="","",C190/$C$214)))</f>
        <v>0.002236405944190342</v>
      </c>
      <c r="G190" s="140">
        <f>IF($D$214=0,"",IF(D190="[for completion]","",IF(D190="","",D190/$D$214)))</f>
        <v>0.033301624578248784</v>
      </c>
    </row>
    <row r="191">
      <c r="A191" s="51" t="s">
        <v>603</v>
      </c>
      <c r="B191" s="68" t="s">
        <v>3016</v>
      </c>
      <c r="C191" s="133">
        <v>248.43275797</v>
      </c>
      <c r="D191" s="134">
        <v>6348</v>
      </c>
      <c r="E191" s="65"/>
      <c r="F191" s="140">
        <f>IF($C$214=0,"",IF(C191="[for completion]","",IF(C191="","",C191/$C$214)))</f>
        <v>0.009368142499835985</v>
      </c>
      <c r="G191" s="140">
        <f>IF($D$214=0,"",IF(D191="[for completion]","",IF(D191="","",D191/$D$214)))</f>
        <v>0.0471766821742297</v>
      </c>
    </row>
    <row r="192">
      <c r="A192" s="51" t="s">
        <v>604</v>
      </c>
      <c r="B192" s="68" t="s">
        <v>3017</v>
      </c>
      <c r="C192" s="133">
        <v>491.63855149</v>
      </c>
      <c r="D192" s="134">
        <v>7732</v>
      </c>
      <c r="E192" s="65"/>
      <c r="F192" s="140">
        <f>IF($C$214=0,"",IF(C192="[for completion]","",IF(C192="","",C192/$C$214)))</f>
        <v>0.01853918157333924</v>
      </c>
      <c r="G192" s="140">
        <f>IF($D$214=0,"",IF(D192="[for completion]","",IF(D192="","",D192/$D$214)))</f>
        <v>0.057462209604780094</v>
      </c>
    </row>
    <row r="193">
      <c r="A193" s="51" t="s">
        <v>605</v>
      </c>
      <c r="B193" s="68" t="s">
        <v>3018</v>
      </c>
      <c r="C193" s="133">
        <v>923.43815559</v>
      </c>
      <c r="D193" s="134">
        <v>10359</v>
      </c>
      <c r="E193" s="65"/>
      <c r="F193" s="140">
        <f>IF($C$214=0,"",IF(C193="[for completion]","",IF(C193="","",C193/$C$214)))</f>
        <v>0.03482189829570499</v>
      </c>
      <c r="G193" s="140">
        <f>IF($D$214=0,"",IF(D193="[for completion]","",IF(D193="","",D193/$D$214)))</f>
        <v>0.0769853892001962</v>
      </c>
    </row>
    <row r="194">
      <c r="A194" s="51" t="s">
        <v>606</v>
      </c>
      <c r="B194" s="68" t="s">
        <v>3019</v>
      </c>
      <c r="C194" s="133">
        <v>3194.79544136</v>
      </c>
      <c r="D194" s="134">
        <v>25190</v>
      </c>
      <c r="E194" s="65"/>
      <c r="F194" s="140">
        <f>IF($C$214=0,"",IF(C194="[for completion]","",IF(C194="","",C194/$C$214)))</f>
        <v>0.12047243365587501</v>
      </c>
      <c r="G194" s="140">
        <f>IF($D$214=0,"",IF(D194="[for completion]","",IF(D194="","",D194/$D$214)))</f>
        <v>0.18720551732338472</v>
      </c>
    </row>
    <row r="195">
      <c r="A195" s="51" t="s">
        <v>607</v>
      </c>
      <c r="B195" s="68" t="s">
        <v>3020</v>
      </c>
      <c r="C195" s="133">
        <v>4637.89379403</v>
      </c>
      <c r="D195" s="134">
        <v>26440</v>
      </c>
      <c r="E195" s="65"/>
      <c r="F195" s="140">
        <f>IF($C$214=0,"",IF(C195="[for completion]","",IF(C195="","",C195/$C$214)))</f>
        <v>0.17489018081433813</v>
      </c>
      <c r="G195" s="140">
        <f>IF($D$214=0,"",IF(D195="[for completion]","",IF(D195="","",D195/$D$214)))</f>
        <v>0.196495191664561</v>
      </c>
    </row>
    <row r="196">
      <c r="A196" s="51" t="s">
        <v>608</v>
      </c>
      <c r="B196" s="68" t="s">
        <v>3021</v>
      </c>
      <c r="C196" s="133">
        <v>4372.26488363</v>
      </c>
      <c r="D196" s="134">
        <v>19487</v>
      </c>
      <c r="E196" s="65"/>
      <c r="F196" s="140">
        <f>IF($C$214=0,"",IF(C196="[for completion]","",IF(C196="","",C196/$C$214)))</f>
        <v>0.16487358918190995</v>
      </c>
      <c r="G196" s="140">
        <f>IF($D$214=0,"",IF(D196="[for completion]","",IF(D196="","",D196/$D$214)))</f>
        <v>0.144822307109202</v>
      </c>
    </row>
    <row r="197">
      <c r="A197" s="51" t="s">
        <v>609</v>
      </c>
      <c r="B197" s="68" t="s">
        <v>3022</v>
      </c>
      <c r="C197" s="133">
        <v>3544.18656383</v>
      </c>
      <c r="D197" s="134">
        <v>12939</v>
      </c>
      <c r="E197" s="65"/>
      <c r="F197" s="140">
        <f>IF($C$214=0,"",IF(C197="[for completion]","",IF(C197="","",C197/$C$214)))</f>
        <v>0.13364761172104733</v>
      </c>
      <c r="G197" s="140">
        <f>IF($D$214=0,"",IF(D197="[for completion]","",IF(D197="","",D197/$D$214)))</f>
        <v>0.09615927704038407</v>
      </c>
    </row>
    <row r="198">
      <c r="A198" s="51" t="s">
        <v>610</v>
      </c>
      <c r="B198" s="68" t="s">
        <v>3023</v>
      </c>
      <c r="C198" s="133">
        <v>2515.48177516</v>
      </c>
      <c r="D198" s="134">
        <v>7766</v>
      </c>
      <c r="E198" s="65"/>
      <c r="F198" s="140">
        <f>IF($C$214=0,"",IF(C198="[for completion]","",IF(C198="","",C198/$C$214)))</f>
        <v>0.09485621750528143</v>
      </c>
      <c r="G198" s="140">
        <f>IF($D$214=0,"",IF(D198="[for completion]","",IF(D198="","",D198/$D$214)))</f>
        <v>0.057714888746860094</v>
      </c>
    </row>
    <row r="199">
      <c r="A199" s="51" t="s">
        <v>611</v>
      </c>
      <c r="B199" s="68" t="s">
        <v>3024</v>
      </c>
      <c r="C199" s="133">
        <v>1799.23979873</v>
      </c>
      <c r="D199" s="134">
        <v>4809</v>
      </c>
      <c r="E199" s="68"/>
      <c r="F199" s="140">
        <f>IF($C$214=0,"",IF(C199="[for completion]","",IF(C199="","",C199/$C$214)))</f>
        <v>0.06784747294845184</v>
      </c>
      <c r="G199" s="140">
        <f>IF($D$214=0,"",IF(D199="[for completion]","",IF(D199="","",D199/$D$214)))</f>
        <v>0.03573923512537344</v>
      </c>
    </row>
    <row r="200">
      <c r="A200" s="51" t="s">
        <v>612</v>
      </c>
      <c r="B200" s="68" t="s">
        <v>3025</v>
      </c>
      <c r="C200" s="133">
        <v>1304.1834532</v>
      </c>
      <c r="D200" s="134">
        <v>3077</v>
      </c>
      <c r="E200" s="68"/>
      <c r="F200" s="140">
        <f>IF($C$214=0,"",IF(C200="[for completion]","",IF(C200="","",C200/$C$214)))</f>
        <v>0.049179409894814105</v>
      </c>
      <c r="G200" s="140">
        <f>IF($D$214=0,"",IF(D200="[for completion]","",IF(D200="","",D200/$D$214)))</f>
        <v>0.022867462358239568</v>
      </c>
    </row>
    <row r="201">
      <c r="A201" s="51" t="s">
        <v>613</v>
      </c>
      <c r="B201" s="68" t="s">
        <v>3026</v>
      </c>
      <c r="C201" s="133">
        <v>928.16230375</v>
      </c>
      <c r="D201" s="134">
        <v>1955</v>
      </c>
      <c r="E201" s="68"/>
      <c r="F201" s="140">
        <f>IF($C$214=0,"",IF(C201="[for completion]","",IF(C201="","",C201/$C$214)))</f>
        <v>0.03500004103949952</v>
      </c>
      <c r="G201" s="140">
        <f>IF($D$214=0,"",IF(D201="[for completion]","",IF(D201="","",D201/$D$214)))</f>
        <v>0.014529050669599726</v>
      </c>
    </row>
    <row r="202">
      <c r="A202" s="51" t="s">
        <v>614</v>
      </c>
      <c r="B202" s="68" t="s">
        <v>3027</v>
      </c>
      <c r="C202" s="133">
        <v>640.50933849</v>
      </c>
      <c r="D202" s="134">
        <v>1221</v>
      </c>
      <c r="E202" s="68"/>
      <c r="F202" s="140">
        <f>IF($C$214=0,"",IF(C202="[for completion]","",IF(C202="","",C202/$C$214)))</f>
        <v>0.02415294506441292</v>
      </c>
      <c r="G202" s="140">
        <f>IF($D$214=0,"",IF(D202="[for completion]","",IF(D202="","",D202/$D$214)))</f>
        <v>0.009074153896461006</v>
      </c>
    </row>
    <row r="203">
      <c r="A203" s="51" t="s">
        <v>615</v>
      </c>
      <c r="B203" s="68" t="s">
        <v>3028</v>
      </c>
      <c r="C203" s="133">
        <v>503.85122225</v>
      </c>
      <c r="D203" s="134">
        <v>876</v>
      </c>
      <c r="E203" s="68"/>
      <c r="F203" s="140">
        <f>IF($C$214=0,"",IF(C203="[for completion]","",IF(C203="","",C203/$C$214)))</f>
        <v>0.018999708763546078</v>
      </c>
      <c r="G203" s="140">
        <f>IF($D$214=0,"",IF(D203="[for completion]","",IF(D203="","",D203/$D$214)))</f>
        <v>0.006510203778296348</v>
      </c>
    </row>
    <row r="204">
      <c r="A204" s="51" t="s">
        <v>616</v>
      </c>
      <c r="B204" s="68" t="s">
        <v>3029</v>
      </c>
      <c r="C204" s="133">
        <v>351.37008732</v>
      </c>
      <c r="D204" s="134">
        <v>562</v>
      </c>
      <c r="E204" s="68"/>
      <c r="F204" s="140">
        <f>IF($C$214=0,"",IF(C204="[for completion]","",IF(C204="","",C204/$C$214)))</f>
        <v>0.013249802784023622</v>
      </c>
      <c r="G204" s="140">
        <f>IF($D$214=0,"",IF(D204="[for completion]","",IF(D204="","",D204/$D$214)))</f>
        <v>0.0041766375837928625</v>
      </c>
    </row>
    <row r="205">
      <c r="A205" s="51" t="s">
        <v>617</v>
      </c>
      <c r="B205" s="68" t="s">
        <v>3030</v>
      </c>
      <c r="C205" s="133">
        <v>287.96749129</v>
      </c>
      <c r="D205" s="134">
        <v>427</v>
      </c>
      <c r="F205" s="140">
        <f>IF($C$214=0,"",IF(C205="[for completion]","",IF(C205="","",C205/$C$214)))</f>
        <v>0.01085895642655453</v>
      </c>
      <c r="G205" s="140">
        <f>IF($D$214=0,"",IF(D205="[for completion]","",IF(D205="","",D205/$D$214)))</f>
        <v>0.003173352754945823</v>
      </c>
    </row>
    <row r="206">
      <c r="A206" s="51" t="s">
        <v>618</v>
      </c>
      <c r="B206" s="68" t="s">
        <v>3031</v>
      </c>
      <c r="C206" s="133">
        <v>205.57474733</v>
      </c>
      <c r="D206" s="134">
        <v>284</v>
      </c>
      <c r="E206" s="122"/>
      <c r="F206" s="140">
        <f>IF($C$214=0,"",IF(C206="[for completion]","",IF(C206="","",C206/$C$214)))</f>
        <v>0.007752011220628873</v>
      </c>
      <c r="G206" s="140">
        <f>IF($D$214=0,"",IF(D206="[for completion]","",IF(D206="","",D206/$D$214)))</f>
        <v>0.0021106140103152545</v>
      </c>
    </row>
    <row r="207">
      <c r="A207" s="51" t="s">
        <v>619</v>
      </c>
      <c r="B207" s="68" t="s">
        <v>3032</v>
      </c>
      <c r="C207" s="133">
        <v>162.04375835</v>
      </c>
      <c r="D207" s="134">
        <v>209</v>
      </c>
      <c r="E207" s="122"/>
      <c r="F207" s="140">
        <f>IF($C$214=0,"",IF(C207="[for completion]","",IF(C207="","",C207/$C$214)))</f>
        <v>0.006110502623873387</v>
      </c>
      <c r="G207" s="140">
        <f>IF($D$214=0,"",IF(D207="[for completion]","",IF(D207="","",D207/$D$214)))</f>
        <v>0.0015532335498446767</v>
      </c>
    </row>
    <row r="208">
      <c r="A208" s="51" t="s">
        <v>620</v>
      </c>
      <c r="B208" s="68" t="s">
        <v>3033</v>
      </c>
      <c r="C208" s="133">
        <v>125.44196735</v>
      </c>
      <c r="D208" s="134">
        <v>152</v>
      </c>
      <c r="E208" s="122"/>
      <c r="F208" s="140">
        <f>IF($C$214=0,"",IF(C208="[for completion]","",IF(C208="","",C208/$C$214)))</f>
        <v>0.00473028692027998</v>
      </c>
      <c r="G208" s="140">
        <f>IF($D$214=0,"",IF(D208="[for completion]","",IF(D208="","",D208/$D$214)))</f>
        <v>0.0011296243998870376</v>
      </c>
    </row>
    <row r="209">
      <c r="A209" s="51" t="s">
        <v>621</v>
      </c>
      <c r="B209" s="68" t="s">
        <v>3034</v>
      </c>
      <c r="C209" s="133">
        <v>96.30182131</v>
      </c>
      <c r="D209" s="134">
        <v>110</v>
      </c>
      <c r="E209" s="122"/>
      <c r="F209" s="140">
        <f>IF($C$214=0,"",IF(C209="[for completion]","",IF(C209="","",C209/$C$214)))</f>
        <v>0.0036314421350777133</v>
      </c>
      <c r="G209" s="140">
        <f>IF($D$214=0,"",IF(D209="[for completion]","",IF(D209="","",D209/$D$214)))</f>
        <v>0.000817491342023514</v>
      </c>
    </row>
    <row r="210">
      <c r="A210" s="51" t="s">
        <v>622</v>
      </c>
      <c r="B210" s="68" t="s">
        <v>3035</v>
      </c>
      <c r="C210" s="133">
        <v>77.81392261</v>
      </c>
      <c r="D210" s="134">
        <v>84</v>
      </c>
      <c r="E210" s="122"/>
      <c r="F210" s="140">
        <f>IF($C$214=0,"",IF(C210="[for completion]","",IF(C210="","",C210/$C$214)))</f>
        <v>0.0029342825859129166</v>
      </c>
      <c r="G210" s="140">
        <f>IF($D$214=0,"",IF(D210="[for completion]","",IF(D210="","",D210/$D$214)))</f>
        <v>0.000624266115727047</v>
      </c>
    </row>
    <row r="211">
      <c r="A211" s="51" t="s">
        <v>623</v>
      </c>
      <c r="B211" s="68" t="s">
        <v>3036</v>
      </c>
      <c r="C211" s="133">
        <v>48.99302692</v>
      </c>
      <c r="D211" s="134">
        <v>50</v>
      </c>
      <c r="E211" s="122"/>
      <c r="F211" s="140">
        <f>IF($C$214=0,"",IF(C211="[for completion]","",IF(C211="","",C211/$C$214)))</f>
        <v>0.0018474764014022851</v>
      </c>
      <c r="G211" s="140">
        <f>IF($D$214=0,"",IF(D211="[for completion]","",IF(D211="","",D211/$D$214)))</f>
        <v>0.00037158697364705185</v>
      </c>
    </row>
    <row r="212">
      <c r="A212" s="51" t="s">
        <v>624</v>
      </c>
      <c r="B212" s="68" t="s">
        <v>3037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26518.891869369996</v>
      </c>
      <c r="D214" s="76">
        <f>SUM(D190:D213)</f>
        <v>134558</v>
      </c>
      <c r="E214" s="122"/>
      <c r="F214" s="149">
        <f>SUM(F190:F213)</f>
        <v>1</v>
      </c>
      <c r="G214" s="149">
        <f>SUM(G190:G213)</f>
        <v>0.9999999999999999</v>
      </c>
    </row>
    <row r="215" ht="15" customHeight="1">
      <c r="A215" s="70"/>
      <c r="B215" s="70" t="s">
        <v>627</v>
      </c>
      <c r="C215" s="70" t="s">
        <v>596</v>
      </c>
      <c r="D215" s="70" t="s">
        <v>597</v>
      </c>
      <c r="E215" s="72"/>
      <c r="F215" s="70" t="s">
        <v>426</v>
      </c>
      <c r="G215" s="70" t="s">
        <v>598</v>
      </c>
    </row>
    <row r="216">
      <c r="A216" s="51" t="s">
        <v>628</v>
      </c>
      <c r="B216" s="51" t="s">
        <v>629</v>
      </c>
      <c r="C216" s="128">
        <v>0.5133535</v>
      </c>
      <c r="F216" s="148"/>
      <c r="G216" s="148"/>
    </row>
    <row r="217">
      <c r="F217" s="148"/>
      <c r="G217" s="148"/>
    </row>
    <row r="218">
      <c r="B218" s="68" t="s">
        <v>630</v>
      </c>
      <c r="F218" s="148"/>
      <c r="G218" s="148"/>
    </row>
    <row r="219">
      <c r="A219" s="51" t="s">
        <v>631</v>
      </c>
      <c r="B219" s="51" t="s">
        <v>3038</v>
      </c>
      <c r="C219" s="133">
        <v>7355.14872333</v>
      </c>
      <c r="D219" s="134">
        <v>61490</v>
      </c>
      <c r="F219" s="140">
        <f>IF($C$227=0,"",IF(C219="[for completion]","",C219/$C$227))</f>
        <v>0.2773550553907339</v>
      </c>
      <c r="G219" s="140">
        <f>IF($D$227=0,"",IF(D219="[for completion]","",D219/$D$227))</f>
        <v>0.45697766019114433</v>
      </c>
    </row>
    <row r="220">
      <c r="A220" s="51" t="s">
        <v>633</v>
      </c>
      <c r="B220" s="51" t="s">
        <v>3039</v>
      </c>
      <c r="C220" s="133">
        <v>5464.41892145</v>
      </c>
      <c r="D220" s="134">
        <v>25722</v>
      </c>
      <c r="F220" s="140">
        <f>IF($C$227=0,"",IF(C220="[for completion]","",C220/$C$227))</f>
        <v>0.20605758899607504</v>
      </c>
      <c r="G220" s="140">
        <f>IF($D$227=0,"",IF(D220="[for completion]","",D220/$D$227))</f>
        <v>0.19115920272298934</v>
      </c>
    </row>
    <row r="221">
      <c r="A221" s="51" t="s">
        <v>635</v>
      </c>
      <c r="B221" s="51" t="s">
        <v>3040</v>
      </c>
      <c r="C221" s="133">
        <v>5666.49822704</v>
      </c>
      <c r="D221" s="134">
        <v>22468</v>
      </c>
      <c r="F221" s="140">
        <f>IF($C$227=0,"",IF(C221="[for completion]","",C221/$C$227))</f>
        <v>0.2136777907219023</v>
      </c>
      <c r="G221" s="140">
        <f>IF($D$227=0,"",IF(D221="[for completion]","",D221/$D$227))</f>
        <v>0.1669763224780392</v>
      </c>
    </row>
    <row r="222">
      <c r="A222" s="51" t="s">
        <v>637</v>
      </c>
      <c r="B222" s="51" t="s">
        <v>3041</v>
      </c>
      <c r="C222" s="133">
        <v>4036.93270411</v>
      </c>
      <c r="D222" s="134">
        <v>13602</v>
      </c>
      <c r="F222" s="140">
        <f>IF($C$227=0,"",IF(C222="[for completion]","",C222/$C$227))</f>
        <v>0.1522285593227506</v>
      </c>
      <c r="G222" s="140">
        <f>IF($D$227=0,"",IF(D222="[for completion]","",D222/$D$227))</f>
        <v>0.10108652031094398</v>
      </c>
    </row>
    <row r="223">
      <c r="A223" s="51" t="s">
        <v>639</v>
      </c>
      <c r="B223" s="51" t="s">
        <v>3042</v>
      </c>
      <c r="C223" s="133">
        <v>1971.52315172</v>
      </c>
      <c r="D223" s="134">
        <v>5858</v>
      </c>
      <c r="F223" s="140">
        <f>IF($C$227=0,"",IF(C223="[for completion]","",C223/$C$227))</f>
        <v>0.07434410010160189</v>
      </c>
      <c r="G223" s="140">
        <f>IF($D$227=0,"",IF(D223="[for completion]","",D223/$D$227))</f>
        <v>0.04353512983248859</v>
      </c>
    </row>
    <row r="224">
      <c r="A224" s="51" t="s">
        <v>641</v>
      </c>
      <c r="B224" s="51" t="s">
        <v>3043</v>
      </c>
      <c r="C224" s="133">
        <v>941.2191434</v>
      </c>
      <c r="D224" s="134">
        <v>2545</v>
      </c>
      <c r="F224" s="140">
        <f>IF($C$227=0,"",IF(C224="[for completion]","",C224/$C$227))</f>
        <v>0.03549240096593675</v>
      </c>
      <c r="G224" s="140">
        <f>IF($D$227=0,"",IF(D224="[for completion]","",D224/$D$227))</f>
        <v>0.01891377695863494</v>
      </c>
    </row>
    <row r="225">
      <c r="A225" s="51" t="s">
        <v>643</v>
      </c>
      <c r="B225" s="51" t="s">
        <v>3044</v>
      </c>
      <c r="C225" s="133">
        <v>755.36975827</v>
      </c>
      <c r="D225" s="134">
        <v>2040</v>
      </c>
      <c r="F225" s="140">
        <f>IF($C$227=0,"",IF(C225="[for completion]","",C225/$C$227))</f>
        <v>0.028484212763900264</v>
      </c>
      <c r="G225" s="140">
        <f>IF($D$227=0,"",IF(D225="[for completion]","",D225/$D$227))</f>
        <v>0.015160748524799714</v>
      </c>
    </row>
    <row r="226">
      <c r="A226" s="51" t="s">
        <v>645</v>
      </c>
      <c r="B226" s="51" t="s">
        <v>646</v>
      </c>
      <c r="C226" s="133">
        <v>327.78124005</v>
      </c>
      <c r="D226" s="134">
        <v>833</v>
      </c>
      <c r="F226" s="140">
        <f>IF($C$227=0,"",IF(C226="[for completion]","",C226/$C$227))</f>
        <v>0.012360291737099155</v>
      </c>
      <c r="G226" s="140">
        <f>IF($D$227=0,"",IF(D226="[for completion]","",D226/$D$227))</f>
        <v>0.006190638980959884</v>
      </c>
    </row>
    <row r="227">
      <c r="A227" s="51" t="s">
        <v>647</v>
      </c>
      <c r="B227" s="78" t="s">
        <v>92</v>
      </c>
      <c r="C227" s="133">
        <f>SUM(C219:C226)</f>
        <v>26518.891869370003</v>
      </c>
      <c r="D227" s="134">
        <f>SUM(D219:D226)</f>
        <v>134558</v>
      </c>
      <c r="F227" s="128">
        <f>SUM(F219:F226)</f>
        <v>0.9999999999999999</v>
      </c>
      <c r="G227" s="128">
        <f>SUM(G219:G226)</f>
        <v>1</v>
      </c>
    </row>
    <row r="228" outlineLevel="1">
      <c r="A228" s="51" t="s">
        <v>648</v>
      </c>
      <c r="B228" s="80" t="s">
        <v>3045</v>
      </c>
      <c r="C228" s="133">
        <v>302.50737328</v>
      </c>
      <c r="D228" s="134">
        <v>753</v>
      </c>
      <c r="F228" s="140">
        <f>IF($C$227=0,"",IF(C228="[for completion]","",C228/$C$227))</f>
        <v>0.011407240346622619</v>
      </c>
      <c r="G228" s="140">
        <f>IF($D$227=0,"",IF(D228="[for completion]","",D228/$D$227))</f>
        <v>0.005596099823124601</v>
      </c>
    </row>
    <row r="229" outlineLevel="1">
      <c r="A229" s="51" t="s">
        <v>650</v>
      </c>
      <c r="B229" s="80" t="s">
        <v>3046</v>
      </c>
      <c r="C229" s="133">
        <v>15.19982255</v>
      </c>
      <c r="D229" s="134">
        <v>47</v>
      </c>
      <c r="F229" s="140">
        <f>IF($C$227=0,"",IF(C229="[for completion]","",C229/$C$227))</f>
        <v>0.0005731695964097272</v>
      </c>
      <c r="G229" s="140">
        <f>IF($D$227=0,"",IF(D229="[for completion]","",D229/$D$227))</f>
        <v>0.0003492917552282287</v>
      </c>
    </row>
    <row r="230" outlineLevel="1">
      <c r="A230" s="51" t="s">
        <v>652</v>
      </c>
      <c r="B230" s="80" t="s">
        <v>3047</v>
      </c>
      <c r="C230" s="133">
        <v>3.88738853</v>
      </c>
      <c r="D230" s="134">
        <v>13</v>
      </c>
      <c r="F230" s="140">
        <f>IF($C$227=0,"",IF(C230="[for completion]","",C230/$C$227))</f>
        <v>0.00014658940309983438</v>
      </c>
      <c r="G230" s="140">
        <f>IF($D$227=0,"",IF(D230="[for completion]","",D230/$D$227))</f>
        <v>9.661261314823347E-05</v>
      </c>
    </row>
    <row r="231" outlineLevel="1">
      <c r="A231" s="51" t="s">
        <v>654</v>
      </c>
      <c r="B231" s="80" t="s">
        <v>3048</v>
      </c>
      <c r="C231" s="133">
        <v>2.69418526</v>
      </c>
      <c r="D231" s="134">
        <v>8</v>
      </c>
      <c r="F231" s="140">
        <f>IF($C$227=0,"",IF(C231="[for completion]","",C231/$C$227))</f>
        <v>0.00010159494119404938</v>
      </c>
      <c r="G231" s="140">
        <f>IF($D$227=0,"",IF(D231="[for completion]","",D231/$D$227))</f>
        <v>5.945391578352829E-05</v>
      </c>
    </row>
    <row r="232" outlineLevel="1">
      <c r="A232" s="51" t="s">
        <v>656</v>
      </c>
      <c r="B232" s="80" t="s">
        <v>3049</v>
      </c>
      <c r="C232" s="133">
        <v>1.3950897</v>
      </c>
      <c r="D232" s="134">
        <v>4</v>
      </c>
      <c r="F232" s="140">
        <f>IF($C$227=0,"",IF(C232="[for completion]","",C232/$C$227))</f>
        <v>5.2607390492487514E-05</v>
      </c>
      <c r="G232" s="140">
        <f>IF($D$227=0,"",IF(D232="[for completion]","",D232/$D$227))</f>
        <v>2.9726957891764145E-05</v>
      </c>
    </row>
    <row r="233" outlineLevel="1">
      <c r="A233" s="51" t="s">
        <v>658</v>
      </c>
      <c r="B233" s="80" t="s">
        <v>3050</v>
      </c>
      <c r="C233" s="133">
        <v>2.09738073</v>
      </c>
      <c r="D233" s="134">
        <v>8</v>
      </c>
      <c r="F233" s="140">
        <f>IF($C$227=0,"",IF(C233="[for completion]","",C233/$C$227))</f>
        <v>7.909005928043804E-05</v>
      </c>
      <c r="G233" s="140">
        <f>IF($D$227=0,"",IF(D233="[for completion]","",D233/$D$227))</f>
        <v>5.945391578352829E-05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0.47410803</v>
      </c>
      <c r="F238" s="148"/>
      <c r="G238" s="148"/>
    </row>
    <row r="239">
      <c r="F239" s="148"/>
      <c r="G239" s="148"/>
    </row>
    <row r="240">
      <c r="B240" s="68" t="s">
        <v>630</v>
      </c>
      <c r="F240" s="148"/>
      <c r="G240" s="148"/>
    </row>
    <row r="241">
      <c r="A241" s="51" t="s">
        <v>665</v>
      </c>
      <c r="B241" s="51" t="s">
        <v>3051</v>
      </c>
      <c r="C241" s="133">
        <v>9061.23911855</v>
      </c>
      <c r="D241" s="134">
        <v>70054</v>
      </c>
      <c r="F241" s="140">
        <f>IF($C$249=0,"",IF(C241="[Mark as ND1 if not relevant]","",C241/$C$249))</f>
        <v>0.3416899606207137</v>
      </c>
      <c r="G241" s="140">
        <f>IF($D$249=0,"",IF(D241="[Mark as ND1 if not relevant]","",D241/$D$249))</f>
        <v>0.5206230770374114</v>
      </c>
    </row>
    <row r="242">
      <c r="A242" s="51" t="s">
        <v>666</v>
      </c>
      <c r="B242" s="51" t="s">
        <v>3052</v>
      </c>
      <c r="C242" s="133">
        <v>6257.28038722</v>
      </c>
      <c r="D242" s="134">
        <v>27444</v>
      </c>
      <c r="F242" s="140">
        <f>IF($C$249=0,"",IF(C242="[Mark as ND1 if not relevant]","",C242/$C$249))</f>
        <v>0.23595557529488326</v>
      </c>
      <c r="G242" s="140">
        <f>IF($D$249=0,"",IF(D242="[Mark as ND1 if not relevant]","",D242/$D$249))</f>
        <v>0.20395665809539382</v>
      </c>
    </row>
    <row r="243">
      <c r="A243" s="51" t="s">
        <v>667</v>
      </c>
      <c r="B243" s="51" t="s">
        <v>3053</v>
      </c>
      <c r="C243" s="133">
        <v>5467.851581</v>
      </c>
      <c r="D243" s="134">
        <v>20142</v>
      </c>
      <c r="F243" s="140">
        <f>IF($C$249=0,"",IF(C243="[Mark as ND1 if not relevant]","",C243/$C$249))</f>
        <v>0.20618703103938926</v>
      </c>
      <c r="G243" s="140">
        <f>IF($D$249=0,"",IF(D243="[Mark as ND1 if not relevant]","",D243/$D$249))</f>
        <v>0.14969009646397835</v>
      </c>
    </row>
    <row r="244">
      <c r="A244" s="51" t="s">
        <v>668</v>
      </c>
      <c r="B244" s="51" t="s">
        <v>3054</v>
      </c>
      <c r="C244" s="133">
        <v>3054.03696136</v>
      </c>
      <c r="D244" s="134">
        <v>9658</v>
      </c>
      <c r="F244" s="140">
        <f>IF($C$249=0,"",IF(C244="[Mark as ND1 if not relevant]","",C244/$C$249))</f>
        <v>0.11516457687613603</v>
      </c>
      <c r="G244" s="140">
        <f>IF($D$249=0,"",IF(D244="[Mark as ND1 if not relevant]","",D244/$D$249))</f>
        <v>0.07177573982966454</v>
      </c>
    </row>
    <row r="245">
      <c r="A245" s="51" t="s">
        <v>669</v>
      </c>
      <c r="B245" s="51" t="s">
        <v>3055</v>
      </c>
      <c r="C245" s="133">
        <v>1325.93274076</v>
      </c>
      <c r="D245" s="134">
        <v>3655</v>
      </c>
      <c r="F245" s="140">
        <f>IF($C$249=0,"",IF(C245="[Mark as ND1 if not relevant]","",C245/$C$249))</f>
        <v>0.04999955304661453</v>
      </c>
      <c r="G245" s="140">
        <f>IF($D$249=0,"",IF(D245="[Mark as ND1 if not relevant]","",D245/$D$249))</f>
        <v>0.02716300777359949</v>
      </c>
    </row>
    <row r="246">
      <c r="A246" s="51" t="s">
        <v>670</v>
      </c>
      <c r="B246" s="51" t="s">
        <v>3056</v>
      </c>
      <c r="C246" s="133">
        <v>840.88632612</v>
      </c>
      <c r="D246" s="134">
        <v>2276</v>
      </c>
      <c r="F246" s="140">
        <f>IF($C$249=0,"",IF(C246="[Mark as ND1 if not relevant]","",C246/$C$249))</f>
        <v>0.031708954139642816</v>
      </c>
      <c r="G246" s="140">
        <f>IF($D$249=0,"",IF(D246="[Mark as ND1 if not relevant]","",D246/$D$249))</f>
        <v>0.0169146390404138</v>
      </c>
    </row>
    <row r="247">
      <c r="A247" s="51" t="s">
        <v>671</v>
      </c>
      <c r="B247" s="51" t="s">
        <v>3057</v>
      </c>
      <c r="C247" s="133">
        <v>471.71520916</v>
      </c>
      <c r="D247" s="134">
        <v>1209</v>
      </c>
      <c r="F247" s="140">
        <f>IF($C$249=0,"",IF(C247="[Mark as ND1 if not relevant]","",C247/$C$249))</f>
        <v>0.017787892928695228</v>
      </c>
      <c r="G247" s="140">
        <f>IF($D$249=0,"",IF(D247="[Mark as ND1 if not relevant]","",D247/$D$249))</f>
        <v>0.008984973022785713</v>
      </c>
    </row>
    <row r="248">
      <c r="A248" s="51" t="s">
        <v>672</v>
      </c>
      <c r="B248" s="51" t="s">
        <v>646</v>
      </c>
      <c r="C248" s="133">
        <v>39.9495452</v>
      </c>
      <c r="D248" s="134">
        <v>120</v>
      </c>
      <c r="F248" s="140">
        <f>IF($C$249=0,"",IF(C248="[Mark as ND1 if not relevant]","",C248/$C$249))</f>
        <v>0.0015064560539251926</v>
      </c>
      <c r="G248" s="140">
        <f>IF($D$249=0,"",IF(D248="[Mark as ND1 if not relevant]","",D248/$D$249))</f>
        <v>0.0008918087367529244</v>
      </c>
    </row>
    <row r="249">
      <c r="A249" s="51" t="s">
        <v>673</v>
      </c>
      <c r="B249" s="78" t="s">
        <v>92</v>
      </c>
      <c r="C249" s="133">
        <f>SUM(C241:C248)</f>
        <v>26518.89186937</v>
      </c>
      <c r="D249" s="134">
        <f>SUM(D241:D248)</f>
        <v>134558</v>
      </c>
      <c r="F249" s="128">
        <f>SUM(F241:F248)</f>
        <v>1</v>
      </c>
      <c r="G249" s="128">
        <f>SUM(G241:G248)</f>
        <v>0.9999999999999999</v>
      </c>
    </row>
    <row r="250" outlineLevel="1">
      <c r="A250" s="51" t="s">
        <v>674</v>
      </c>
      <c r="B250" s="80" t="s">
        <v>3045</v>
      </c>
      <c r="C250" s="133">
        <v>29.95037795</v>
      </c>
      <c r="D250" s="134">
        <v>87</v>
      </c>
      <c r="F250" s="140">
        <f>IF($C$249=0,"",IF(C250="[for completion]","",C250/$C$249))</f>
        <v>0.0011293977929972803</v>
      </c>
      <c r="G250" s="140">
        <f>IF($D$249=0,"",IF(D250="[for completion]","",D250/$D$249))</f>
        <v>0.0006465613341458702</v>
      </c>
    </row>
    <row r="251" outlineLevel="1">
      <c r="A251" s="51" t="s">
        <v>675</v>
      </c>
      <c r="B251" s="80" t="s">
        <v>3046</v>
      </c>
      <c r="C251" s="133">
        <v>3.99811016</v>
      </c>
      <c r="D251" s="134">
        <v>14</v>
      </c>
      <c r="F251" s="140">
        <f>IF($C$249=0,"",IF(C251="[for completion]","",C251/$C$249))</f>
        <v>0.00015076460131495614</v>
      </c>
      <c r="G251" s="140">
        <f>IF($D$249=0,"",IF(D251="[for completion]","",D251/$D$249))</f>
        <v>0.00010404435262117451</v>
      </c>
    </row>
    <row r="252" outlineLevel="1">
      <c r="A252" s="51" t="s">
        <v>676</v>
      </c>
      <c r="B252" s="80" t="s">
        <v>3047</v>
      </c>
      <c r="C252" s="133">
        <v>2.50858666</v>
      </c>
      <c r="D252" s="134">
        <v>7</v>
      </c>
      <c r="F252" s="140">
        <f>IF($C$249=0,"",IF(C252="[for completion]","",C252/$C$249))</f>
        <v>9.459620984003039E-05</v>
      </c>
      <c r="G252" s="140">
        <f>IF($D$249=0,"",IF(D252="[for completion]","",D252/$D$249))</f>
        <v>5.2022176310587255E-05</v>
      </c>
    </row>
    <row r="253" outlineLevel="1">
      <c r="A253" s="51" t="s">
        <v>677</v>
      </c>
      <c r="B253" s="80" t="s">
        <v>3048</v>
      </c>
      <c r="C253" s="133">
        <v>1.60951832</v>
      </c>
      <c r="D253" s="134">
        <v>5</v>
      </c>
      <c r="F253" s="140">
        <f>IF($C$249=0,"",IF(C253="[for completion]","",C253/$C$249))</f>
        <v>6.069327209931554E-05</v>
      </c>
      <c r="G253" s="140">
        <f>IF($D$249=0,"",IF(D253="[for completion]","",D253/$D$249))</f>
        <v>3.7158697364705186E-05</v>
      </c>
    </row>
    <row r="254" outlineLevel="1">
      <c r="A254" s="51" t="s">
        <v>678</v>
      </c>
      <c r="B254" s="80" t="s">
        <v>3049</v>
      </c>
      <c r="C254" s="133">
        <v>1.13381563</v>
      </c>
      <c r="D254" s="134">
        <v>3</v>
      </c>
      <c r="F254" s="140">
        <f>IF($C$249=0,"",IF(C254="[for completion]","",C254/$C$249))</f>
        <v>4.27550153899751E-05</v>
      </c>
      <c r="G254" s="140">
        <f>IF($D$249=0,"",IF(D254="[for completion]","",D254/$D$249))</f>
        <v>2.229521841882311E-05</v>
      </c>
    </row>
    <row r="255" outlineLevel="1">
      <c r="A255" s="51" t="s">
        <v>679</v>
      </c>
      <c r="B255" s="80" t="s">
        <v>3058</v>
      </c>
      <c r="C255" s="133">
        <v>0.74913648</v>
      </c>
      <c r="D255" s="134">
        <v>4</v>
      </c>
      <c r="F255" s="140">
        <f>IF($C$249=0,"",IF(C255="[for completion]","",C255/$C$249))</f>
        <v>2.824916228363493E-05</v>
      </c>
      <c r="G255" s="140">
        <f>IF($D$249=0,"",IF(D255="[for completion]","",D255/$D$249))</f>
        <v>2.9726957891764145E-05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2098</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2099</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3059</v>
      </c>
      <c r="C277" s="128">
        <v>0.86179034</v>
      </c>
      <c r="E277" s="49"/>
      <c r="F277" s="49"/>
    </row>
    <row r="278">
      <c r="A278" s="51" t="s">
        <v>706</v>
      </c>
      <c r="B278" s="51" t="s">
        <v>3060</v>
      </c>
      <c r="C278" s="128">
        <v>0.13820966</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2183</v>
      </c>
      <c r="C286" s="71" t="s">
        <v>62</v>
      </c>
      <c r="D286" s="71" t="s">
        <v>1534</v>
      </c>
      <c r="E286" s="71"/>
      <c r="F286" s="71" t="s">
        <v>426</v>
      </c>
      <c r="G286" s="71" t="s">
        <v>1793</v>
      </c>
    </row>
    <row r="287" customFormat="1">
      <c r="A287" s="51" t="s">
        <v>1872</v>
      </c>
      <c r="B287" s="68" t="s">
        <v>3061</v>
      </c>
      <c r="C287" s="133">
        <v>26518.89186937</v>
      </c>
      <c r="D287" s="134">
        <v>134558</v>
      </c>
      <c r="E287" s="57"/>
      <c r="F287" s="140">
        <f>IF($C$305=0,"",IF(C287="[For completion]","",C287/$C$305))</f>
        <v>1</v>
      </c>
      <c r="G287" s="140">
        <f>IF($D$305=0,"",IF(D287="[For completion]","",D287/$D$305))</f>
        <v>1</v>
      </c>
    </row>
    <row r="288" customFormat="1">
      <c r="A288" s="51" t="s">
        <v>1873</v>
      </c>
      <c r="B288" s="68"/>
      <c r="C288" s="133"/>
      <c r="D288" s="51"/>
      <c r="E288" s="57"/>
      <c r="F288" s="140">
        <f>IF($C$305=0,"",IF(C288="[For completion]","",C288/$C$305))</f>
        <v>0</v>
      </c>
      <c r="G288" s="140">
        <f>IF($D$305=0,"",IF(D288="[For completion]","",D288/$D$305))</f>
        <v>0</v>
      </c>
    </row>
    <row r="289" customFormat="1">
      <c r="A289" s="51" t="s">
        <v>1874</v>
      </c>
      <c r="B289" s="68"/>
      <c r="C289" s="133"/>
      <c r="D289" s="51"/>
      <c r="E289" s="57"/>
      <c r="F289" s="140">
        <f>IF($C$305=0,"",IF(C289="[For completion]","",C289/$C$305))</f>
        <v>0</v>
      </c>
      <c r="G289" s="140">
        <f>IF($D$305=0,"",IF(D289="[For completion]","",D289/$D$305))</f>
        <v>0</v>
      </c>
    </row>
    <row r="290" customFormat="1">
      <c r="A290" s="51" t="s">
        <v>1875</v>
      </c>
      <c r="B290" s="68"/>
      <c r="C290" s="133"/>
      <c r="D290" s="51"/>
      <c r="E290" s="57"/>
      <c r="F290" s="140">
        <f>IF($C$305=0,"",IF(C290="[For completion]","",C290/$C$305))</f>
        <v>0</v>
      </c>
      <c r="G290" s="140">
        <f>IF($D$305=0,"",IF(D290="[For completion]","",D290/$D$305))</f>
        <v>0</v>
      </c>
    </row>
    <row r="291" customFormat="1">
      <c r="A291" s="51" t="s">
        <v>1876</v>
      </c>
      <c r="B291" s="68"/>
      <c r="C291" s="133"/>
      <c r="D291" s="51"/>
      <c r="E291" s="57"/>
      <c r="F291" s="140">
        <f>IF($C$305=0,"",IF(C291="[For completion]","",C291/$C$305))</f>
        <v>0</v>
      </c>
      <c r="G291" s="140">
        <f>IF($D$305=0,"",IF(D291="[For completion]","",D291/$D$305))</f>
        <v>0</v>
      </c>
    </row>
    <row r="292" customFormat="1">
      <c r="A292" s="51" t="s">
        <v>1877</v>
      </c>
      <c r="B292" s="68"/>
      <c r="C292" s="133"/>
      <c r="D292" s="51"/>
      <c r="E292" s="57"/>
      <c r="F292" s="140">
        <f>IF($C$305=0,"",IF(C292="[For completion]","",C292/$C$305))</f>
        <v>0</v>
      </c>
      <c r="G292" s="140">
        <f>IF($D$305=0,"",IF(D292="[For completion]","",D292/$D$305))</f>
        <v>0</v>
      </c>
    </row>
    <row r="293" customFormat="1">
      <c r="A293" s="51" t="s">
        <v>1878</v>
      </c>
      <c r="B293" s="68"/>
      <c r="C293" s="133"/>
      <c r="D293" s="51"/>
      <c r="E293" s="57"/>
      <c r="F293" s="140">
        <f>IF($C$305=0,"",IF(C293="[For completion]","",C293/$C$305))</f>
        <v>0</v>
      </c>
      <c r="G293" s="140">
        <f>IF($D$305=0,"",IF(D293="[For completion]","",D293/$D$305))</f>
        <v>0</v>
      </c>
    </row>
    <row r="294" customFormat="1">
      <c r="A294" s="51" t="s">
        <v>1879</v>
      </c>
      <c r="B294" s="68"/>
      <c r="C294" s="133"/>
      <c r="D294" s="51"/>
      <c r="E294" s="57"/>
      <c r="F294" s="140">
        <f>IF($C$305=0,"",IF(C294="[For completion]","",C294/$C$305))</f>
        <v>0</v>
      </c>
      <c r="G294" s="140">
        <f>IF($D$305=0,"",IF(D294="[For completion]","",D294/$D$305))</f>
        <v>0</v>
      </c>
    </row>
    <row r="295" customFormat="1">
      <c r="A295" s="51" t="s">
        <v>1880</v>
      </c>
      <c r="B295" s="68"/>
      <c r="C295" s="133"/>
      <c r="D295" s="51"/>
      <c r="E295" s="57"/>
      <c r="F295" s="140">
        <f>IF($C$305=0,"",IF(C295="[For completion]","",C295/$C$305))</f>
        <v>0</v>
      </c>
      <c r="G295" s="140">
        <f>IF($D$305=0,"",IF(D295="[For completion]","",D295/$D$305))</f>
        <v>0</v>
      </c>
    </row>
    <row r="296" customFormat="1">
      <c r="A296" s="51" t="s">
        <v>1881</v>
      </c>
      <c r="B296" s="68"/>
      <c r="C296" s="133"/>
      <c r="D296" s="51"/>
      <c r="E296" s="57"/>
      <c r="F296" s="140">
        <f>IF($C$305=0,"",IF(C296="[For completion]","",C296/$C$305))</f>
        <v>0</v>
      </c>
      <c r="G296" s="140">
        <f>IF($D$305=0,"",IF(D296="[For completion]","",D296/$D$305))</f>
        <v>0</v>
      </c>
    </row>
    <row r="297" customFormat="1">
      <c r="A297" s="51" t="s">
        <v>1882</v>
      </c>
      <c r="B297" s="68"/>
      <c r="C297" s="133"/>
      <c r="D297" s="51"/>
      <c r="E297" s="57"/>
      <c r="F297" s="140">
        <f>IF($C$305=0,"",IF(C297="[For completion]","",C297/$C$305))</f>
        <v>0</v>
      </c>
      <c r="G297" s="140">
        <f>IF($D$305=0,"",IF(D297="[For completion]","",D297/$D$305))</f>
        <v>0</v>
      </c>
    </row>
    <row r="298" customFormat="1">
      <c r="A298" s="51" t="s">
        <v>1883</v>
      </c>
      <c r="B298" s="68"/>
      <c r="C298" s="133"/>
      <c r="D298" s="51"/>
      <c r="E298" s="57"/>
      <c r="F298" s="140">
        <f>IF($C$305=0,"",IF(C298="[For completion]","",C298/$C$305))</f>
        <v>0</v>
      </c>
      <c r="G298" s="140">
        <f>IF($D$305=0,"",IF(D298="[For completion]","",D298/$D$305))</f>
        <v>0</v>
      </c>
    </row>
    <row r="299" customFormat="1">
      <c r="A299" s="51" t="s">
        <v>1884</v>
      </c>
      <c r="B299" s="68"/>
      <c r="C299" s="133"/>
      <c r="D299" s="51"/>
      <c r="E299" s="57"/>
      <c r="F299" s="140">
        <f>IF($C$305=0,"",IF(C299="[For completion]","",C299/$C$305))</f>
        <v>0</v>
      </c>
      <c r="G299" s="140">
        <f>IF($D$305=0,"",IF(D299="[For completion]","",D299/$D$305))</f>
        <v>0</v>
      </c>
    </row>
    <row r="300" customFormat="1">
      <c r="A300" s="51" t="s">
        <v>1885</v>
      </c>
      <c r="B300" s="68"/>
      <c r="C300" s="133"/>
      <c r="D300" s="51"/>
      <c r="E300" s="57"/>
      <c r="F300" s="140">
        <f>IF($C$305=0,"",IF(C300="[For completion]","",C300/$C$305))</f>
        <v>0</v>
      </c>
      <c r="G300" s="140">
        <f>IF($D$305=0,"",IF(D300="[For completion]","",D300/$D$305))</f>
        <v>0</v>
      </c>
    </row>
    <row r="301" customFormat="1">
      <c r="A301" s="51" t="s">
        <v>1886</v>
      </c>
      <c r="B301" s="68"/>
      <c r="C301" s="133"/>
      <c r="D301" s="51"/>
      <c r="E301" s="57"/>
      <c r="F301" s="140">
        <f>IF($C$305=0,"",IF(C301="[For completion]","",C301/$C$305))</f>
        <v>0</v>
      </c>
      <c r="G301" s="140">
        <f>IF($D$305=0,"",IF(D301="[For completion]","",D301/$D$305))</f>
        <v>0</v>
      </c>
    </row>
    <row r="302" customFormat="1">
      <c r="A302" s="51" t="s">
        <v>1887</v>
      </c>
      <c r="B302" s="68"/>
      <c r="C302" s="133"/>
      <c r="D302" s="51"/>
      <c r="E302" s="57"/>
      <c r="F302" s="140">
        <f>IF($C$305=0,"",IF(C302="[For completion]","",C302/$C$305))</f>
        <v>0</v>
      </c>
      <c r="G302" s="140">
        <f>IF($D$305=0,"",IF(D302="[For completion]","",D302/$D$305))</f>
        <v>0</v>
      </c>
    </row>
    <row r="303" customFormat="1">
      <c r="A303" s="51" t="s">
        <v>1888</v>
      </c>
      <c r="B303" s="68"/>
      <c r="C303" s="133"/>
      <c r="D303" s="51"/>
      <c r="E303" s="57"/>
      <c r="F303" s="140">
        <f>IF($C$305=0,"",IF(C303="[For completion]","",C303/$C$305))</f>
        <v>0</v>
      </c>
      <c r="G303" s="140">
        <f>IF($D$305=0,"",IF(D303="[For completion]","",D303/$D$305))</f>
        <v>0</v>
      </c>
    </row>
    <row r="304" customFormat="1">
      <c r="A304" s="51" t="s">
        <v>1889</v>
      </c>
      <c r="B304" s="68"/>
      <c r="C304" s="133"/>
      <c r="D304" s="51"/>
      <c r="E304" s="57"/>
      <c r="F304" s="140">
        <f>IF($C$305=0,"",IF(C304="[For completion]","",C304/$C$305))</f>
        <v>0</v>
      </c>
      <c r="G304" s="140">
        <f>IF($D$305=0,"",IF(D304="[For completion]","",D304/$D$305))</f>
        <v>0</v>
      </c>
    </row>
    <row r="305" customFormat="1">
      <c r="A305" s="51" t="s">
        <v>1890</v>
      </c>
      <c r="B305" s="68" t="s">
        <v>92</v>
      </c>
      <c r="C305" s="133">
        <f>SUM(C287:C304)</f>
        <v>26518.89186937</v>
      </c>
      <c r="D305" s="134">
        <f>SUM(D287:D304)</f>
        <v>134558</v>
      </c>
      <c r="E305" s="57"/>
      <c r="F305" s="148">
        <f>SUM(F287:F304)</f>
        <v>1</v>
      </c>
      <c r="G305" s="148">
        <f>SUM(G287:G304)</f>
        <v>1</v>
      </c>
    </row>
    <row r="306" customFormat="1">
      <c r="A306" s="51" t="s">
        <v>1891</v>
      </c>
      <c r="B306" s="68"/>
      <c r="C306" s="51"/>
      <c r="D306" s="51"/>
      <c r="E306" s="57"/>
      <c r="F306" s="57"/>
      <c r="G306" s="57"/>
    </row>
    <row r="307" customFormat="1">
      <c r="A307" s="51" t="s">
        <v>1892</v>
      </c>
      <c r="B307" s="68"/>
      <c r="C307" s="51"/>
      <c r="D307" s="51"/>
      <c r="E307" s="57"/>
      <c r="F307" s="57"/>
      <c r="G307" s="57"/>
    </row>
    <row r="308" customFormat="1">
      <c r="A308" s="51" t="s">
        <v>1893</v>
      </c>
      <c r="B308" s="68"/>
      <c r="C308" s="51"/>
      <c r="D308" s="51"/>
      <c r="E308" s="57"/>
      <c r="F308" s="57"/>
      <c r="G308" s="57"/>
    </row>
    <row r="309" customFormat="1">
      <c r="A309" s="71"/>
      <c r="B309" s="71" t="s">
        <v>2221</v>
      </c>
      <c r="C309" s="71" t="s">
        <v>62</v>
      </c>
      <c r="D309" s="71" t="s">
        <v>1534</v>
      </c>
      <c r="E309" s="71"/>
      <c r="F309" s="71" t="s">
        <v>426</v>
      </c>
      <c r="G309" s="71" t="s">
        <v>1793</v>
      </c>
    </row>
    <row r="310" customFormat="1">
      <c r="A310" s="51" t="s">
        <v>1894</v>
      </c>
      <c r="B310" s="68" t="s">
        <v>3061</v>
      </c>
      <c r="C310" s="133">
        <v>26518.89186937</v>
      </c>
      <c r="D310" s="134">
        <v>134558</v>
      </c>
      <c r="E310" s="57"/>
      <c r="F310" s="140">
        <f>IF($C$328=0,"",IF(C310="[For completion]","",C310/$C$328))</f>
        <v>1</v>
      </c>
      <c r="G310" s="140">
        <f>IF($D$328=0,"",IF(D310="[For completion]","",D310/$D$328))</f>
        <v>1</v>
      </c>
    </row>
    <row r="311" customFormat="1">
      <c r="A311" s="51" t="s">
        <v>1895</v>
      </c>
      <c r="B311" s="68"/>
      <c r="C311" s="133"/>
      <c r="D311" s="51"/>
      <c r="E311" s="57"/>
      <c r="F311" s="140">
        <f>IF($C$328=0,"",IF(C311="[For completion]","",C311/$C$328))</f>
        <v>0</v>
      </c>
      <c r="G311" s="140">
        <f>IF($D$328=0,"",IF(D311="[For completion]","",D311/$D$328))</f>
        <v>0</v>
      </c>
    </row>
    <row r="312" customFormat="1">
      <c r="A312" s="51" t="s">
        <v>1896</v>
      </c>
      <c r="B312" s="68"/>
      <c r="C312" s="133"/>
      <c r="D312" s="51"/>
      <c r="E312" s="57"/>
      <c r="F312" s="140">
        <f>IF($C$328=0,"",IF(C312="[For completion]","",C312/$C$328))</f>
        <v>0</v>
      </c>
      <c r="G312" s="140">
        <f>IF($D$328=0,"",IF(D312="[For completion]","",D312/$D$328))</f>
        <v>0</v>
      </c>
    </row>
    <row r="313" customFormat="1">
      <c r="A313" s="51" t="s">
        <v>1897</v>
      </c>
      <c r="B313" s="68"/>
      <c r="C313" s="133"/>
      <c r="D313" s="51"/>
      <c r="E313" s="57"/>
      <c r="F313" s="140">
        <f>IF($C$328=0,"",IF(C313="[For completion]","",C313/$C$328))</f>
        <v>0</v>
      </c>
      <c r="G313" s="140">
        <f>IF($D$328=0,"",IF(D313="[For completion]","",D313/$D$328))</f>
        <v>0</v>
      </c>
    </row>
    <row r="314" customFormat="1">
      <c r="A314" s="51" t="s">
        <v>1898</v>
      </c>
      <c r="B314" s="68"/>
      <c r="C314" s="133"/>
      <c r="D314" s="51"/>
      <c r="E314" s="57"/>
      <c r="F314" s="140">
        <f>IF($C$328=0,"",IF(C314="[For completion]","",C314/$C$328))</f>
        <v>0</v>
      </c>
      <c r="G314" s="140">
        <f>IF($D$328=0,"",IF(D314="[For completion]","",D314/$D$328))</f>
        <v>0</v>
      </c>
    </row>
    <row r="315" customFormat="1">
      <c r="A315" s="51" t="s">
        <v>1899</v>
      </c>
      <c r="B315" s="68"/>
      <c r="C315" s="133"/>
      <c r="D315" s="51"/>
      <c r="E315" s="57"/>
      <c r="F315" s="140">
        <f>IF($C$328=0,"",IF(C315="[For completion]","",C315/$C$328))</f>
        <v>0</v>
      </c>
      <c r="G315" s="140">
        <f>IF($D$328=0,"",IF(D315="[For completion]","",D315/$D$328))</f>
        <v>0</v>
      </c>
    </row>
    <row r="316" customFormat="1">
      <c r="A316" s="51" t="s">
        <v>1900</v>
      </c>
      <c r="B316" s="68"/>
      <c r="C316" s="133"/>
      <c r="D316" s="51"/>
      <c r="E316" s="57"/>
      <c r="F316" s="140">
        <f>IF($C$328=0,"",IF(C316="[For completion]","",C316/$C$328))</f>
        <v>0</v>
      </c>
      <c r="G316" s="140">
        <f>IF($D$328=0,"",IF(D316="[For completion]","",D316/$D$328))</f>
        <v>0</v>
      </c>
    </row>
    <row r="317" customFormat="1">
      <c r="A317" s="51" t="s">
        <v>1901</v>
      </c>
      <c r="B317" s="68"/>
      <c r="C317" s="133"/>
      <c r="D317" s="51"/>
      <c r="E317" s="57"/>
      <c r="F317" s="140">
        <f>IF($C$328=0,"",IF(C317="[For completion]","",C317/$C$328))</f>
        <v>0</v>
      </c>
      <c r="G317" s="140">
        <f>IF($D$328=0,"",IF(D317="[For completion]","",D317/$D$328))</f>
        <v>0</v>
      </c>
    </row>
    <row r="318" customFormat="1">
      <c r="A318" s="51" t="s">
        <v>1902</v>
      </c>
      <c r="B318" s="68"/>
      <c r="C318" s="133"/>
      <c r="D318" s="51"/>
      <c r="E318" s="57"/>
      <c r="F318" s="140">
        <f>IF($C$328=0,"",IF(C318="[For completion]","",C318/$C$328))</f>
        <v>0</v>
      </c>
      <c r="G318" s="140">
        <f>IF($D$328=0,"",IF(D318="[For completion]","",D318/$D$328))</f>
        <v>0</v>
      </c>
    </row>
    <row r="319" customFormat="1">
      <c r="A319" s="51" t="s">
        <v>1903</v>
      </c>
      <c r="B319" s="68"/>
      <c r="C319" s="133"/>
      <c r="D319" s="51"/>
      <c r="E319" s="57"/>
      <c r="F319" s="140">
        <f>IF($C$328=0,"",IF(C319="[For completion]","",C319/$C$328))</f>
        <v>0</v>
      </c>
      <c r="G319" s="140">
        <f>IF($D$328=0,"",IF(D319="[For completion]","",D319/$D$328))</f>
        <v>0</v>
      </c>
    </row>
    <row r="320" customFormat="1">
      <c r="A320" s="51" t="s">
        <v>2004</v>
      </c>
      <c r="B320" s="68"/>
      <c r="C320" s="133"/>
      <c r="D320" s="51"/>
      <c r="E320" s="57"/>
      <c r="F320" s="140">
        <f>IF($C$328=0,"",IF(C320="[For completion]","",C320/$C$328))</f>
        <v>0</v>
      </c>
      <c r="G320" s="140">
        <f>IF($D$328=0,"",IF(D320="[For completion]","",D320/$D$328))</f>
        <v>0</v>
      </c>
    </row>
    <row r="321" customFormat="1">
      <c r="A321" s="51" t="s">
        <v>2044</v>
      </c>
      <c r="B321" s="68"/>
      <c r="C321" s="133"/>
      <c r="D321" s="51"/>
      <c r="E321" s="57"/>
      <c r="F321" s="140">
        <f>IF($C$328=0,"",IF(C321="[For completion]","",C321/$C$328))</f>
        <v>0</v>
      </c>
      <c r="G321" s="140">
        <f>IF($D$328=0,"",IF(D321="[For completion]","",D321/$D$328))</f>
        <v>0</v>
      </c>
    </row>
    <row r="322" customFormat="1">
      <c r="A322" s="51" t="s">
        <v>2045</v>
      </c>
      <c r="B322" s="68"/>
      <c r="C322" s="133"/>
      <c r="D322" s="51"/>
      <c r="E322" s="57"/>
      <c r="F322" s="140">
        <f>IF($C$328=0,"",IF(C322="[For completion]","",C322/$C$328))</f>
        <v>0</v>
      </c>
      <c r="G322" s="140">
        <f>IF($D$328=0,"",IF(D322="[For completion]","",D322/$D$328))</f>
        <v>0</v>
      </c>
    </row>
    <row r="323" customFormat="1">
      <c r="A323" s="51" t="s">
        <v>2046</v>
      </c>
      <c r="B323" s="68"/>
      <c r="C323" s="133"/>
      <c r="D323" s="51"/>
      <c r="E323" s="57"/>
      <c r="F323" s="140">
        <f>IF($C$328=0,"",IF(C323="[For completion]","",C323/$C$328))</f>
        <v>0</v>
      </c>
      <c r="G323" s="140">
        <f>IF($D$328=0,"",IF(D323="[For completion]","",D323/$D$328))</f>
        <v>0</v>
      </c>
    </row>
    <row r="324" customFormat="1">
      <c r="A324" s="51" t="s">
        <v>2047</v>
      </c>
      <c r="B324" s="68"/>
      <c r="C324" s="133"/>
      <c r="D324" s="51"/>
      <c r="E324" s="57"/>
      <c r="F324" s="140">
        <f>IF($C$328=0,"",IF(C324="[For completion]","",C324/$C$328))</f>
        <v>0</v>
      </c>
      <c r="G324" s="140">
        <f>IF($D$328=0,"",IF(D324="[For completion]","",D324/$D$328))</f>
        <v>0</v>
      </c>
    </row>
    <row r="325" customFormat="1">
      <c r="A325" s="51" t="s">
        <v>2048</v>
      </c>
      <c r="B325" s="68"/>
      <c r="C325" s="133"/>
      <c r="D325" s="51"/>
      <c r="E325" s="57"/>
      <c r="F325" s="140">
        <f>IF($C$328=0,"",IF(C325="[For completion]","",C325/$C$328))</f>
        <v>0</v>
      </c>
      <c r="G325" s="140">
        <f>IF($D$328=0,"",IF(D325="[For completion]","",D325/$D$328))</f>
        <v>0</v>
      </c>
    </row>
    <row r="326" customFormat="1">
      <c r="A326" s="51" t="s">
        <v>2049</v>
      </c>
      <c r="B326" s="68"/>
      <c r="C326" s="133"/>
      <c r="D326" s="51"/>
      <c r="E326" s="57"/>
      <c r="F326" s="140">
        <f>IF($C$328=0,"",IF(C326="[For completion]","",C326/$C$328))</f>
        <v>0</v>
      </c>
      <c r="G326" s="140">
        <f>IF($D$328=0,"",IF(D326="[For completion]","",D326/$D$328))</f>
        <v>0</v>
      </c>
    </row>
    <row r="327" customFormat="1">
      <c r="A327" s="51" t="s">
        <v>2050</v>
      </c>
      <c r="B327" s="68"/>
      <c r="C327" s="133"/>
      <c r="D327" s="51"/>
      <c r="E327" s="57"/>
      <c r="F327" s="140">
        <f>IF($C$328=0,"",IF(C327="[For completion]","",C327/$C$328))</f>
        <v>0</v>
      </c>
      <c r="G327" s="140">
        <f>IF($D$328=0,"",IF(D327="[For completion]","",D327/$D$328))</f>
        <v>0</v>
      </c>
    </row>
    <row r="328" customFormat="1">
      <c r="A328" s="51" t="s">
        <v>2051</v>
      </c>
      <c r="B328" s="68" t="s">
        <v>92</v>
      </c>
      <c r="C328" s="133">
        <f>SUM(C310:C327)</f>
        <v>26518.89186937</v>
      </c>
      <c r="D328" s="134">
        <f>SUM(D310:D327)</f>
        <v>134558</v>
      </c>
      <c r="E328" s="57"/>
      <c r="F328" s="148">
        <f>SUM(F310:F327)</f>
        <v>1</v>
      </c>
      <c r="G328" s="148">
        <f>SUM(G310:G327)</f>
        <v>1</v>
      </c>
    </row>
    <row r="329" customFormat="1">
      <c r="A329" s="51" t="s">
        <v>1904</v>
      </c>
      <c r="B329" s="68"/>
      <c r="C329" s="51"/>
      <c r="D329" s="51"/>
      <c r="E329" s="57"/>
      <c r="F329" s="57"/>
      <c r="G329" s="57"/>
    </row>
    <row r="330" customFormat="1">
      <c r="A330" s="51" t="s">
        <v>2052</v>
      </c>
      <c r="B330" s="68"/>
      <c r="C330" s="51"/>
      <c r="D330" s="51"/>
      <c r="E330" s="57"/>
      <c r="F330" s="57"/>
      <c r="G330" s="57"/>
    </row>
    <row r="331" customFormat="1">
      <c r="A331" s="51" t="s">
        <v>2053</v>
      </c>
      <c r="B331" s="68"/>
      <c r="C331" s="51"/>
      <c r="D331" s="51"/>
      <c r="E331" s="57"/>
      <c r="F331" s="57"/>
      <c r="G331" s="57"/>
    </row>
    <row r="332" customFormat="1">
      <c r="A332" s="71"/>
      <c r="B332" s="71" t="s">
        <v>2184</v>
      </c>
      <c r="C332" s="71" t="s">
        <v>62</v>
      </c>
      <c r="D332" s="71" t="s">
        <v>1534</v>
      </c>
      <c r="E332" s="71"/>
      <c r="F332" s="71" t="s">
        <v>426</v>
      </c>
      <c r="G332" s="71" t="s">
        <v>1793</v>
      </c>
    </row>
    <row r="333" customFormat="1">
      <c r="A333" s="51" t="s">
        <v>2054</v>
      </c>
      <c r="B333" s="68" t="s">
        <v>1527</v>
      </c>
      <c r="C333" s="133">
        <v>1091.02920217</v>
      </c>
      <c r="D333" s="134">
        <v>4297</v>
      </c>
      <c r="E333" s="57"/>
      <c r="F333" s="140">
        <f>IF($C$346=0,"",IF(C333="[For completion]","",C333/$C$346))</f>
        <v>0.041141583424538435</v>
      </c>
      <c r="G333" s="140">
        <f>IF($D$346=0,"",IF(D333="[For completion]","",D333/$D$346))</f>
        <v>0.031934184515227636</v>
      </c>
    </row>
    <row r="334" customFormat="1">
      <c r="A334" s="51" t="s">
        <v>2055</v>
      </c>
      <c r="B334" s="68" t="s">
        <v>1528</v>
      </c>
      <c r="C334" s="133">
        <v>1825.68955623</v>
      </c>
      <c r="D334" s="134">
        <v>7811</v>
      </c>
      <c r="E334" s="57"/>
      <c r="F334" s="140">
        <f>IF($C$346=0,"",IF(C334="[For completion]","",C334/$C$346))</f>
        <v>0.06884486596284659</v>
      </c>
      <c r="G334" s="140">
        <f>IF($D$346=0,"",IF(D334="[For completion]","",D334/$D$346))</f>
        <v>0.058049317023142435</v>
      </c>
    </row>
    <row r="335" customFormat="1">
      <c r="A335" s="51" t="s">
        <v>2056</v>
      </c>
      <c r="B335" s="68" t="s">
        <v>2202</v>
      </c>
      <c r="C335" s="133">
        <v>998.48424613</v>
      </c>
      <c r="D335" s="134">
        <v>4973</v>
      </c>
      <c r="E335" s="57"/>
      <c r="F335" s="140">
        <f>IF($C$346=0,"",IF(C335="[For completion]","",C335/$C$346))</f>
        <v>0.03765180879534694</v>
      </c>
      <c r="G335" s="140">
        <f>IF($D$346=0,"",IF(D335="[For completion]","",D335/$D$346))</f>
        <v>0.03695804039893578</v>
      </c>
    </row>
    <row r="336" customFormat="1">
      <c r="A336" s="51" t="s">
        <v>2057</v>
      </c>
      <c r="B336" s="68" t="s">
        <v>1529</v>
      </c>
      <c r="C336" s="133">
        <v>1492.40929893</v>
      </c>
      <c r="D336" s="134">
        <v>8863</v>
      </c>
      <c r="E336" s="57"/>
      <c r="F336" s="140">
        <f>IF($C$346=0,"",IF(C336="[For completion]","",C336/$C$346))</f>
        <v>0.056277211969545785</v>
      </c>
      <c r="G336" s="140">
        <f>IF($D$346=0,"",IF(D336="[For completion]","",D336/$D$346))</f>
        <v>0.06586750694867641</v>
      </c>
    </row>
    <row r="337" customFormat="1">
      <c r="A337" s="51" t="s">
        <v>2058</v>
      </c>
      <c r="B337" s="68" t="s">
        <v>1530</v>
      </c>
      <c r="C337" s="133">
        <v>3221.51018613</v>
      </c>
      <c r="D337" s="134">
        <v>20185</v>
      </c>
      <c r="E337" s="57"/>
      <c r="F337" s="140">
        <f>IF($C$346=0,"",IF(C337="[For completion]","",C337/$C$346))</f>
        <v>0.12147981906630595</v>
      </c>
      <c r="G337" s="140">
        <f>IF($D$346=0,"",IF(D337="[For completion]","",D337/$D$346))</f>
        <v>0.15000966126131482</v>
      </c>
    </row>
    <row r="338" customFormat="1">
      <c r="A338" s="51" t="s">
        <v>2059</v>
      </c>
      <c r="B338" s="68" t="s">
        <v>1531</v>
      </c>
      <c r="C338" s="133">
        <v>3300.84922574</v>
      </c>
      <c r="D338" s="134">
        <v>21123</v>
      </c>
      <c r="E338" s="57"/>
      <c r="F338" s="140">
        <f>IF($C$346=0,"",IF(C338="[For completion]","",C338/$C$346))</f>
        <v>0.12447161223778604</v>
      </c>
      <c r="G338" s="140">
        <f>IF($D$346=0,"",IF(D338="[For completion]","",D338/$D$346))</f>
        <v>0.1569806328869335</v>
      </c>
    </row>
    <row r="339" customFormat="1">
      <c r="A339" s="51" t="s">
        <v>2060</v>
      </c>
      <c r="B339" s="68" t="s">
        <v>1532</v>
      </c>
      <c r="C339" s="133">
        <v>4281.13472509</v>
      </c>
      <c r="D339" s="134">
        <v>23500</v>
      </c>
      <c r="E339" s="57"/>
      <c r="F339" s="140">
        <f>IF($C$346=0,"",IF(C339="[For completion]","",C339/$C$346))</f>
        <v>0.16143716510397704</v>
      </c>
      <c r="G339" s="140">
        <f>IF($D$346=0,"",IF(D339="[For completion]","",D339/$D$346))</f>
        <v>0.17464587761411435</v>
      </c>
    </row>
    <row r="340" customFormat="1">
      <c r="A340" s="51" t="s">
        <v>2061</v>
      </c>
      <c r="B340" s="68" t="s">
        <v>1533</v>
      </c>
      <c r="C340" s="133">
        <v>2904.61473505</v>
      </c>
      <c r="D340" s="134">
        <v>12814</v>
      </c>
      <c r="E340" s="57"/>
      <c r="F340" s="140">
        <f>IF($C$346=0,"",IF(C340="[For completion]","",C340/$C$346))</f>
        <v>0.10953001917870121</v>
      </c>
      <c r="G340" s="140">
        <f>IF($D$346=0,"",IF(D340="[For completion]","",D340/$D$346))</f>
        <v>0.09523030960626644</v>
      </c>
    </row>
    <row r="341" customFormat="1">
      <c r="A341" s="51" t="s">
        <v>2062</v>
      </c>
      <c r="B341" s="68" t="s">
        <v>2572</v>
      </c>
      <c r="C341" s="133">
        <v>4377.38555265</v>
      </c>
      <c r="D341" s="134">
        <v>18501</v>
      </c>
      <c r="E341" s="57"/>
      <c r="F341" s="140">
        <f>IF($C$346=0,"",IF(C341="[For completion]","",C341/$C$346))</f>
        <v>0.16506668431745417</v>
      </c>
      <c r="G341" s="140">
        <f>IF($D$346=0,"",IF(D341="[For completion]","",D341/$D$346))</f>
        <v>0.1374946119888821</v>
      </c>
    </row>
    <row r="342" customFormat="1">
      <c r="A342" s="51" t="s">
        <v>2063</v>
      </c>
      <c r="B342" s="51" t="s">
        <v>2575</v>
      </c>
      <c r="C342" s="133">
        <v>1521.54357564</v>
      </c>
      <c r="D342" s="134">
        <v>6882</v>
      </c>
      <c r="F342" s="140">
        <f>IF($C$346=0,"",IF(C342="[For completion]","",C342/$C$346))</f>
        <v>0.05737583542838084</v>
      </c>
      <c r="G342" s="140">
        <f>IF($D$346=0,"",IF(D342="[For completion]","",D342/$D$346))</f>
        <v>0.05114523105278022</v>
      </c>
    </row>
    <row r="343" customFormat="1">
      <c r="A343" s="51" t="s">
        <v>2064</v>
      </c>
      <c r="B343" s="51" t="s">
        <v>2573</v>
      </c>
      <c r="C343" s="133">
        <v>1399.93486388</v>
      </c>
      <c r="D343" s="134">
        <v>5315</v>
      </c>
      <c r="F343" s="140">
        <f>IF($C$346=0,"",IF(C343="[For completion]","",C343/$C$346))</f>
        <v>0.05279009661399014</v>
      </c>
      <c r="G343" s="140">
        <f>IF($D$346=0,"",IF(D343="[For completion]","",D343/$D$346))</f>
        <v>0.03949969529868161</v>
      </c>
    </row>
    <row r="344" customFormat="1">
      <c r="A344" s="51" t="s">
        <v>2569</v>
      </c>
      <c r="B344" s="68" t="s">
        <v>2574</v>
      </c>
      <c r="C344" s="133">
        <v>104.30670173</v>
      </c>
      <c r="D344" s="134">
        <v>294</v>
      </c>
      <c r="E344" s="57"/>
      <c r="F344" s="140">
        <f>IF($C$346=0,"",IF(C344="[For completion]","",C344/$C$346))</f>
        <v>0.00393329790112674</v>
      </c>
      <c r="G344" s="140">
        <f>IF($D$346=0,"",IF(D344="[For completion]","",D344/$D$346))</f>
        <v>0.0021849314050446647</v>
      </c>
    </row>
    <row r="345" customFormat="1">
      <c r="A345" s="51" t="s">
        <v>2570</v>
      </c>
      <c r="B345" s="51" t="s">
        <v>1927</v>
      </c>
      <c r="C345" s="133">
        <v>0</v>
      </c>
      <c r="D345" s="134">
        <v>0</v>
      </c>
      <c r="F345" s="140">
        <f>IF($C$346=0,"",IF(C345="[For completion]","",C345/$C$346))</f>
        <v>0</v>
      </c>
      <c r="G345" s="140">
        <f>IF($D$346=0,"",IF(D345="[For completion]","",D345/$D$346))</f>
        <v>0</v>
      </c>
    </row>
    <row r="346" customFormat="1">
      <c r="A346" s="51" t="s">
        <v>2571</v>
      </c>
      <c r="B346" s="68" t="s">
        <v>92</v>
      </c>
      <c r="C346" s="133">
        <f>SUM(C333:C345)</f>
        <v>26518.891869370003</v>
      </c>
      <c r="D346" s="134">
        <f>SUM(D333:D345)</f>
        <v>134558</v>
      </c>
      <c r="E346" s="57"/>
      <c r="F346" s="148">
        <f>SUM(F333:F345)</f>
        <v>0.9999999999999999</v>
      </c>
      <c r="G346" s="148">
        <f>SUM(G333:G345)</f>
        <v>0.9999999999999999</v>
      </c>
    </row>
    <row r="347" customFormat="1">
      <c r="A347" s="51" t="s">
        <v>2065</v>
      </c>
      <c r="B347" s="68"/>
      <c r="C347" s="133"/>
      <c r="D347" s="51"/>
      <c r="E347" s="57"/>
      <c r="F347" s="148"/>
      <c r="G347" s="148"/>
    </row>
    <row r="348" customFormat="1">
      <c r="A348" s="51" t="s">
        <v>2576</v>
      </c>
      <c r="B348" s="68"/>
      <c r="C348" s="133"/>
      <c r="D348" s="51"/>
      <c r="E348" s="57"/>
      <c r="F348" s="148"/>
      <c r="G348" s="148"/>
    </row>
    <row r="349" customFormat="1">
      <c r="A349" s="51" t="s">
        <v>2577</v>
      </c>
    </row>
    <row r="350" customFormat="1">
      <c r="A350" s="51" t="s">
        <v>2578</v>
      </c>
    </row>
    <row r="351" customFormat="1">
      <c r="A351" s="51" t="s">
        <v>2579</v>
      </c>
      <c r="B351" s="68"/>
      <c r="C351" s="133"/>
      <c r="D351" s="51"/>
      <c r="E351" s="57"/>
      <c r="F351" s="148"/>
      <c r="G351" s="148"/>
    </row>
    <row r="352" customFormat="1">
      <c r="A352" s="51" t="s">
        <v>2580</v>
      </c>
      <c r="B352" s="68"/>
      <c r="C352" s="133"/>
      <c r="D352" s="51"/>
      <c r="E352" s="57"/>
      <c r="F352" s="148"/>
      <c r="G352" s="148"/>
    </row>
    <row r="353" customFormat="1">
      <c r="A353" s="51" t="s">
        <v>2581</v>
      </c>
      <c r="B353" s="68"/>
      <c r="C353" s="133"/>
      <c r="D353" s="51"/>
      <c r="E353" s="57"/>
      <c r="F353" s="148"/>
      <c r="G353" s="148"/>
    </row>
    <row r="354" customFormat="1">
      <c r="A354" s="51" t="s">
        <v>2582</v>
      </c>
      <c r="B354" s="68"/>
      <c r="C354" s="133"/>
      <c r="D354" s="51"/>
      <c r="E354" s="57"/>
      <c r="F354" s="148"/>
      <c r="G354" s="148"/>
    </row>
    <row r="355" customFormat="1">
      <c r="A355" s="51" t="s">
        <v>2583</v>
      </c>
      <c r="B355" s="68"/>
      <c r="C355" s="51"/>
      <c r="D355" s="51"/>
      <c r="E355" s="57"/>
      <c r="F355" s="57"/>
      <c r="G355" s="57"/>
    </row>
    <row r="356" customFormat="1">
      <c r="A356" s="51" t="s">
        <v>2599</v>
      </c>
      <c r="B356" s="68"/>
      <c r="C356" s="51"/>
      <c r="D356" s="51"/>
      <c r="E356" s="57"/>
      <c r="F356" s="57"/>
      <c r="G356" s="57"/>
    </row>
    <row r="357" customFormat="1">
      <c r="A357" s="71"/>
      <c r="B357" s="71" t="s">
        <v>2185</v>
      </c>
      <c r="C357" s="71" t="s">
        <v>62</v>
      </c>
      <c r="D357" s="71" t="s">
        <v>1534</v>
      </c>
      <c r="E357" s="71"/>
      <c r="F357" s="71" t="s">
        <v>426</v>
      </c>
      <c r="G357" s="71" t="s">
        <v>1793</v>
      </c>
    </row>
    <row r="358" customFormat="1">
      <c r="A358" s="51" t="s">
        <v>2378</v>
      </c>
      <c r="B358" s="68" t="s">
        <v>1915</v>
      </c>
      <c r="C358" s="133">
        <v>22727.88031549</v>
      </c>
      <c r="D358" s="134">
        <v>111921</v>
      </c>
      <c r="E358" s="57"/>
      <c r="F358" s="140">
        <f>IF($C$365=0,"",IF(C358="[For completion]","",C358/$C$365))</f>
        <v>0.8570448730454413</v>
      </c>
      <c r="G358" s="140">
        <f>IF($D$365=0,"",IF(D358="[For completion]","",D358/$D$365))</f>
        <v>0.8317677135510337</v>
      </c>
    </row>
    <row r="359" customFormat="1">
      <c r="A359" s="51" t="s">
        <v>2379</v>
      </c>
      <c r="B359" s="154" t="s">
        <v>1916</v>
      </c>
      <c r="C359" s="133">
        <v>3791.01155388</v>
      </c>
      <c r="D359" s="134">
        <v>22637</v>
      </c>
      <c r="E359" s="57"/>
      <c r="F359" s="140">
        <f>IF($C$365=0,"",IF(C359="[For completion]","",C359/$C$365))</f>
        <v>0.1429551269545586</v>
      </c>
      <c r="G359" s="140">
        <f>IF($D$365=0,"",IF(D359="[For completion]","",D359/$D$365))</f>
        <v>0.16823228644896623</v>
      </c>
    </row>
    <row r="360" customFormat="1">
      <c r="A360" s="51" t="s">
        <v>2380</v>
      </c>
      <c r="B360" s="68" t="s">
        <v>1917</v>
      </c>
      <c r="C360" s="133">
        <v>0</v>
      </c>
      <c r="D360" s="134">
        <v>0</v>
      </c>
      <c r="E360" s="57"/>
      <c r="F360" s="140">
        <f>IF($C$365=0,"",IF(C360="[For completion]","",C360/$C$365))</f>
        <v>0</v>
      </c>
      <c r="G360" s="140">
        <f>IF($D$365=0,"",IF(D360="[For completion]","",D360/$D$365))</f>
        <v>0</v>
      </c>
    </row>
    <row r="361" customFormat="1">
      <c r="A361" s="51" t="s">
        <v>2381</v>
      </c>
      <c r="B361" s="68" t="s">
        <v>1918</v>
      </c>
      <c r="C361" s="133">
        <v>0</v>
      </c>
      <c r="D361" s="134">
        <v>0</v>
      </c>
      <c r="E361" s="57"/>
      <c r="F361" s="140">
        <f>IF($C$365=0,"",IF(C361="[For completion]","",C361/$C$365))</f>
        <v>0</v>
      </c>
      <c r="G361" s="140">
        <f>IF($D$365=0,"",IF(D361="[For completion]","",D361/$D$365))</f>
        <v>0</v>
      </c>
    </row>
    <row r="362" customFormat="1">
      <c r="A362" s="51" t="s">
        <v>2382</v>
      </c>
      <c r="B362" s="68" t="s">
        <v>1919</v>
      </c>
      <c r="C362" s="133">
        <v>0</v>
      </c>
      <c r="D362" s="134">
        <v>0</v>
      </c>
      <c r="E362" s="57"/>
      <c r="F362" s="140">
        <f>IF($C$365=0,"",IF(C362="[For completion]","",C362/$C$365))</f>
        <v>0</v>
      </c>
      <c r="G362" s="140">
        <f>IF($D$365=0,"",IF(D362="[For completion]","",D362/$D$365))</f>
        <v>0</v>
      </c>
    </row>
    <row r="363" customFormat="1">
      <c r="A363" s="51" t="s">
        <v>2383</v>
      </c>
      <c r="B363" s="68" t="s">
        <v>1920</v>
      </c>
      <c r="C363" s="133">
        <v>0</v>
      </c>
      <c r="D363" s="134">
        <v>0</v>
      </c>
      <c r="E363" s="57"/>
      <c r="F363" s="140">
        <f>IF($C$365=0,"",IF(C363="[For completion]","",C363/$C$365))</f>
        <v>0</v>
      </c>
      <c r="G363" s="140">
        <f>IF($D$365=0,"",IF(D363="[For completion]","",D363/$D$365))</f>
        <v>0</v>
      </c>
    </row>
    <row r="364" customFormat="1">
      <c r="A364" s="51" t="s">
        <v>2384</v>
      </c>
      <c r="B364" s="68" t="s">
        <v>90</v>
      </c>
      <c r="C364" s="133">
        <v>0</v>
      </c>
      <c r="D364" s="51">
        <v>0</v>
      </c>
      <c r="E364" s="57"/>
      <c r="F364" s="140">
        <f>IF($C$365=0,"",IF(C364="[For completion]","",C364/$C$365))</f>
        <v>0</v>
      </c>
      <c r="G364" s="140">
        <f>IF($D$365=0,"",IF(D364="[For completion]","",D364/$D$365))</f>
        <v>0</v>
      </c>
    </row>
    <row r="365" customFormat="1">
      <c r="A365" s="51" t="s">
        <v>2385</v>
      </c>
      <c r="B365" s="68" t="s">
        <v>92</v>
      </c>
      <c r="C365" s="133">
        <f>SUM(C358:C364)</f>
        <v>26518.891869370003</v>
      </c>
      <c r="D365" s="134">
        <f>SUM(D358:D364)</f>
        <v>134558</v>
      </c>
      <c r="E365" s="57"/>
      <c r="F365" s="148">
        <f>SUM(F358:F364)</f>
        <v>0.9999999999999999</v>
      </c>
      <c r="G365" s="148">
        <f>SUM(G358:G364)</f>
        <v>1</v>
      </c>
    </row>
    <row r="366" customFormat="1">
      <c r="A366" s="51" t="s">
        <v>2066</v>
      </c>
      <c r="B366" s="68"/>
      <c r="C366" s="51"/>
      <c r="D366" s="51"/>
      <c r="E366" s="57"/>
      <c r="F366" s="57"/>
      <c r="G366" s="57"/>
    </row>
    <row r="367" customFormat="1">
      <c r="A367" s="71"/>
      <c r="B367" s="71" t="s">
        <v>2186</v>
      </c>
      <c r="C367" s="71" t="s">
        <v>62</v>
      </c>
      <c r="D367" s="71" t="s">
        <v>1534</v>
      </c>
      <c r="E367" s="71"/>
      <c r="F367" s="71" t="s">
        <v>426</v>
      </c>
      <c r="G367" s="71" t="s">
        <v>1793</v>
      </c>
    </row>
    <row r="368" customFormat="1">
      <c r="A368" s="51" t="s">
        <v>2386</v>
      </c>
      <c r="B368" s="68" t="s">
        <v>2107</v>
      </c>
      <c r="C368" s="133">
        <v>0</v>
      </c>
      <c r="D368" s="134">
        <v>0</v>
      </c>
      <c r="E368" s="57"/>
      <c r="F368" s="140">
        <f>IF($C$372=0,"",IF(C368="[For completion]","",C368/$C$372))</f>
        <v>0</v>
      </c>
      <c r="G368" s="140">
        <f>IF($D$372=0,"",IF(D368="[For completion]","",D368/$D$372))</f>
        <v>0</v>
      </c>
    </row>
    <row r="369" customFormat="1">
      <c r="A369" s="51" t="s">
        <v>2387</v>
      </c>
      <c r="B369" s="154" t="s">
        <v>2108</v>
      </c>
      <c r="C369" s="133">
        <v>0</v>
      </c>
      <c r="D369" s="134">
        <v>0</v>
      </c>
      <c r="E369" s="57"/>
      <c r="F369" s="140">
        <f>IF($C$372=0,"",IF(C369="[For completion]","",C369/$C$372))</f>
        <v>0</v>
      </c>
      <c r="G369" s="140">
        <f>IF($D$372=0,"",IF(D369="[For completion]","",D369/$D$372))</f>
        <v>0</v>
      </c>
    </row>
    <row r="370" customFormat="1">
      <c r="A370" s="51" t="s">
        <v>2388</v>
      </c>
      <c r="B370" s="68" t="s">
        <v>90</v>
      </c>
      <c r="C370" s="133">
        <v>0</v>
      </c>
      <c r="D370" s="134">
        <v>0</v>
      </c>
      <c r="E370" s="57"/>
      <c r="F370" s="140">
        <f>IF($C$372=0,"",IF(C370="[For completion]","",C370/$C$372))</f>
        <v>0</v>
      </c>
      <c r="G370" s="140">
        <f>IF($D$372=0,"",IF(D370="[For completion]","",D370/$D$372))</f>
        <v>0</v>
      </c>
    </row>
    <row r="371" customFormat="1">
      <c r="A371" s="51" t="s">
        <v>2389</v>
      </c>
      <c r="B371" s="51" t="s">
        <v>3061</v>
      </c>
      <c r="C371" s="133">
        <v>26518.89186937</v>
      </c>
      <c r="D371" s="134">
        <v>134558</v>
      </c>
      <c r="E371" s="57"/>
      <c r="F371" s="140">
        <f>IF($C$372=0,"",IF(C371="[For completion]","",C371/$C$372))</f>
        <v>1</v>
      </c>
      <c r="G371" s="140">
        <f>IF($D$372=0,"",IF(D371="[For completion]","",D371/$D$372))</f>
        <v>1</v>
      </c>
    </row>
    <row r="372" customFormat="1">
      <c r="A372" s="51" t="s">
        <v>2390</v>
      </c>
      <c r="B372" s="68" t="s">
        <v>92</v>
      </c>
      <c r="C372" s="133">
        <f>SUM(C368:C371)</f>
        <v>26518.89186937</v>
      </c>
      <c r="D372" s="134">
        <f>SUM(D368:D371)</f>
        <v>134558</v>
      </c>
      <c r="E372" s="57"/>
      <c r="F372" s="148">
        <f>SUM(F368:F371)</f>
        <v>1</v>
      </c>
      <c r="G372" s="148">
        <f>SUM(G368:G371)</f>
        <v>1</v>
      </c>
    </row>
    <row r="373" customFormat="1">
      <c r="A373" s="51" t="s">
        <v>2391</v>
      </c>
      <c r="B373" s="68"/>
      <c r="C373" s="51"/>
      <c r="D373" s="51"/>
      <c r="E373" s="57"/>
      <c r="F373" s="57"/>
      <c r="G373" s="57"/>
    </row>
    <row r="374" customFormat="1" ht="15" customHeight="1">
      <c r="A374" s="71"/>
      <c r="B374" s="71" t="s">
        <v>2926</v>
      </c>
      <c r="C374" s="71" t="s">
        <v>2562</v>
      </c>
      <c r="D374" s="71" t="s">
        <v>2563</v>
      </c>
      <c r="E374" s="71"/>
      <c r="F374" s="71" t="s">
        <v>2564</v>
      </c>
      <c r="G374" s="71"/>
    </row>
    <row r="375" customFormat="1">
      <c r="A375" s="51" t="s">
        <v>2392</v>
      </c>
      <c r="B375" s="68" t="s">
        <v>1915</v>
      </c>
      <c r="C375" s="133"/>
      <c r="D375" s="133"/>
      <c r="E375" s="49"/>
      <c r="F375" s="133"/>
      <c r="G375" s="140" t="str">
        <f>IF($D$393=0,"",IF(D375="[For completion]","",D375/$D$393))</f>
        <v/>
      </c>
    </row>
    <row r="376" customFormat="1">
      <c r="A376" s="51" t="s">
        <v>2393</v>
      </c>
      <c r="B376" s="68" t="s">
        <v>1916</v>
      </c>
      <c r="C376" s="133"/>
      <c r="D376" s="133"/>
      <c r="E376" s="49"/>
      <c r="F376" s="133"/>
      <c r="G376" s="140" t="str">
        <f>IF($D$393=0,"",IF(D376="[For completion]","",D376/$D$393))</f>
        <v/>
      </c>
    </row>
    <row r="377" customFormat="1">
      <c r="A377" s="51" t="s">
        <v>2394</v>
      </c>
      <c r="B377" s="68" t="s">
        <v>1917</v>
      </c>
      <c r="C377" s="133"/>
      <c r="D377" s="133"/>
      <c r="E377" s="49"/>
      <c r="F377" s="133"/>
      <c r="G377" s="140" t="str">
        <f>IF($D$393=0,"",IF(D377="[For completion]","",D377/$D$393))</f>
        <v/>
      </c>
    </row>
    <row r="378" customFormat="1">
      <c r="A378" s="51" t="s">
        <v>2395</v>
      </c>
      <c r="B378" s="68" t="s">
        <v>1918</v>
      </c>
      <c r="C378" s="133"/>
      <c r="D378" s="133"/>
      <c r="E378" s="49"/>
      <c r="F378" s="133"/>
      <c r="G378" s="140" t="str">
        <f>IF($D$393=0,"",IF(D378="[For completion]","",D378/$D$393))</f>
        <v/>
      </c>
    </row>
    <row r="379" customFormat="1">
      <c r="A379" s="51" t="s">
        <v>2396</v>
      </c>
      <c r="B379" s="68" t="s">
        <v>1919</v>
      </c>
      <c r="C379" s="133"/>
      <c r="D379" s="133"/>
      <c r="E379" s="49"/>
      <c r="F379" s="133"/>
      <c r="G379" s="140" t="str">
        <f>IF($D$393=0,"",IF(D379="[For completion]","",D379/$D$393))</f>
        <v/>
      </c>
    </row>
    <row r="380" customFormat="1">
      <c r="A380" s="51" t="s">
        <v>2397</v>
      </c>
      <c r="B380" s="68" t="s">
        <v>1920</v>
      </c>
      <c r="C380" s="133"/>
      <c r="D380" s="133"/>
      <c r="E380" s="49"/>
      <c r="F380" s="133"/>
      <c r="G380" s="140" t="str">
        <f>IF($D$393=0,"",IF(D380="[For completion]","",D380/$D$393))</f>
        <v/>
      </c>
    </row>
    <row r="381" customFormat="1">
      <c r="A381" s="51" t="s">
        <v>2398</v>
      </c>
      <c r="B381" s="68" t="s">
        <v>1535</v>
      </c>
      <c r="C381" s="133"/>
      <c r="D381" s="133"/>
      <c r="E381" s="49"/>
      <c r="F381" s="133"/>
      <c r="G381" s="140" t="str">
        <f>IF($D$393=0,"",IF(D381="[For completion]","",D381/$D$393))</f>
        <v/>
      </c>
    </row>
    <row r="382" customFormat="1">
      <c r="A382" s="51" t="s">
        <v>2399</v>
      </c>
      <c r="B382" s="68" t="s">
        <v>1927</v>
      </c>
      <c r="C382" s="133" t="s">
        <v>1148</v>
      </c>
      <c r="D382" s="133" t="s">
        <v>1148</v>
      </c>
      <c r="E382" s="49"/>
      <c r="F382" s="133" t="s">
        <v>1148</v>
      </c>
      <c r="G382" s="140" t="str">
        <f>IF($D$393=0,"",IF(D382="[For completion]","",D382/$D$393))</f>
        <v/>
      </c>
    </row>
    <row r="383" customFormat="1">
      <c r="A383" s="51" t="s">
        <v>2400</v>
      </c>
      <c r="B383" s="68" t="s">
        <v>92</v>
      </c>
      <c r="C383" s="133" t="s">
        <v>1148</v>
      </c>
      <c r="D383" s="133" t="s">
        <v>1148</v>
      </c>
      <c r="E383" s="49"/>
      <c r="F383" s="51" t="s">
        <v>1148</v>
      </c>
      <c r="G383" s="140" t="str">
        <f>IF($D$393=0,"",IF(D383="[For completion]","",D383/$D$393))</f>
        <v/>
      </c>
    </row>
    <row r="384" customFormat="1">
      <c r="A384" s="51" t="s">
        <v>2401</v>
      </c>
      <c r="B384" s="68" t="s">
        <v>2561</v>
      </c>
      <c r="C384" s="51" t="s">
        <v>1148</v>
      </c>
      <c r="D384" s="51" t="s">
        <v>1148</v>
      </c>
      <c r="E384" s="51"/>
      <c r="F384" s="133" t="s">
        <v>1148</v>
      </c>
      <c r="G384" s="140" t="str">
        <f>IF($D$393=0,"",IF(D384="[For completion]","",D384/$D$393))</f>
        <v/>
      </c>
    </row>
    <row r="385" customFormat="1">
      <c r="A385" s="51" t="s">
        <v>2402</v>
      </c>
      <c r="B385" s="68"/>
      <c r="C385" s="133"/>
      <c r="D385" s="51"/>
      <c r="E385" s="49"/>
      <c r="F385" s="140"/>
      <c r="G385" s="140" t="str">
        <f>IF($D$393=0,"",IF(D385="[For completion]","",D385/$D$393))</f>
        <v/>
      </c>
    </row>
    <row r="386" customFormat="1">
      <c r="A386" s="51" t="s">
        <v>2403</v>
      </c>
      <c r="B386" s="68"/>
      <c r="C386" s="133"/>
      <c r="D386" s="51"/>
      <c r="E386" s="49"/>
      <c r="F386" s="140"/>
      <c r="G386" s="140" t="str">
        <f>IF($D$393=0,"",IF(D386="[For completion]","",D386/$D$393))</f>
        <v/>
      </c>
    </row>
    <row r="387" customFormat="1">
      <c r="A387" s="51" t="s">
        <v>2404</v>
      </c>
      <c r="B387" s="68"/>
      <c r="C387" s="133"/>
      <c r="D387" s="51"/>
      <c r="E387" s="49"/>
      <c r="F387" s="140"/>
      <c r="G387" s="140" t="str">
        <f>IF($D$393=0,"",IF(D387="[For completion]","",D387/$D$393))</f>
        <v/>
      </c>
    </row>
    <row r="388" customFormat="1">
      <c r="A388" s="51" t="s">
        <v>2405</v>
      </c>
      <c r="B388" s="68"/>
      <c r="C388" s="133"/>
      <c r="D388" s="51"/>
      <c r="E388" s="49"/>
      <c r="F388" s="140"/>
      <c r="G388" s="140" t="str">
        <f>IF($D$393=0,"",IF(D388="[For completion]","",D388/$D$393))</f>
        <v/>
      </c>
    </row>
    <row r="389" customFormat="1">
      <c r="A389" s="51" t="s">
        <v>2406</v>
      </c>
      <c r="B389" s="68"/>
      <c r="C389" s="133"/>
      <c r="D389" s="51"/>
      <c r="E389" s="49"/>
      <c r="F389" s="140"/>
      <c r="G389" s="140" t="str">
        <f>IF($D$393=0,"",IF(D389="[For completion]","",D389/$D$393))</f>
        <v/>
      </c>
    </row>
    <row r="390" customFormat="1">
      <c r="A390" s="51" t="s">
        <v>2407</v>
      </c>
      <c r="B390" s="68"/>
      <c r="C390" s="133"/>
      <c r="D390" s="51"/>
      <c r="E390" s="49"/>
      <c r="F390" s="140"/>
      <c r="G390" s="140" t="str">
        <f>IF($D$393=0,"",IF(D390="[For completion]","",D390/$D$393))</f>
        <v/>
      </c>
    </row>
    <row r="391" customFormat="1">
      <c r="A391" s="51" t="s">
        <v>2408</v>
      </c>
      <c r="B391" s="68"/>
      <c r="C391" s="133"/>
      <c r="D391" s="51"/>
      <c r="E391" s="49"/>
      <c r="F391" s="140"/>
      <c r="G391" s="140" t="str">
        <f>IF($D$393=0,"",IF(D391="[For completion]","",D391/$D$393))</f>
        <v/>
      </c>
    </row>
    <row r="392" customFormat="1">
      <c r="A392" s="51" t="s">
        <v>2409</v>
      </c>
      <c r="B392" s="68"/>
      <c r="C392" s="133"/>
      <c r="D392" s="51"/>
      <c r="E392" s="49"/>
      <c r="F392" s="140"/>
      <c r="G392" s="140" t="str">
        <f>IF($D$393=0,"",IF(D392="[For completion]","",D392/$D$393))</f>
        <v/>
      </c>
    </row>
    <row r="393" customFormat="1">
      <c r="A393" s="51" t="s">
        <v>2410</v>
      </c>
      <c r="B393" s="68"/>
      <c r="C393" s="133"/>
      <c r="D393" s="51"/>
      <c r="E393" s="49"/>
      <c r="F393" s="140"/>
      <c r="G393" s="140" t="str">
        <f>IF($D$393=0,"",IF(D393="[For completion]","",D393/$D$393))</f>
        <v/>
      </c>
    </row>
    <row r="394" customFormat="1">
      <c r="A394" s="51" t="s">
        <v>2411</v>
      </c>
      <c r="B394" s="51"/>
      <c r="C394" s="188"/>
      <c r="D394" s="51"/>
      <c r="E394" s="49"/>
      <c r="F394" s="49"/>
      <c r="G394" s="49"/>
    </row>
    <row r="395" customFormat="1">
      <c r="A395" s="51" t="s">
        <v>2412</v>
      </c>
      <c r="B395" s="51"/>
      <c r="C395" s="188"/>
      <c r="D395" s="51"/>
      <c r="E395" s="49"/>
      <c r="F395" s="49"/>
      <c r="G395" s="49"/>
    </row>
    <row r="396" customFormat="1">
      <c r="A396" s="51" t="s">
        <v>2413</v>
      </c>
      <c r="B396" s="51"/>
      <c r="C396" s="188"/>
      <c r="D396" s="51"/>
      <c r="E396" s="49"/>
      <c r="F396" s="49"/>
      <c r="G396" s="49"/>
    </row>
    <row r="397" customFormat="1">
      <c r="A397" s="51" t="s">
        <v>2414</v>
      </c>
      <c r="B397" s="51"/>
      <c r="C397" s="188"/>
      <c r="D397" s="51"/>
      <c r="E397" s="49"/>
      <c r="F397" s="49"/>
      <c r="G397" s="49"/>
    </row>
    <row r="398" customFormat="1">
      <c r="A398" s="51" t="s">
        <v>2415</v>
      </c>
      <c r="B398" s="51"/>
      <c r="C398" s="188"/>
      <c r="D398" s="51"/>
      <c r="E398" s="49"/>
      <c r="F398" s="49"/>
      <c r="G398" s="49"/>
    </row>
    <row r="399" customFormat="1">
      <c r="A399" s="51" t="s">
        <v>2416</v>
      </c>
      <c r="B399" s="51"/>
      <c r="C399" s="188"/>
      <c r="D399" s="51"/>
      <c r="E399" s="49"/>
      <c r="F399" s="49"/>
      <c r="G399" s="49"/>
    </row>
    <row r="400" customFormat="1">
      <c r="A400" s="51" t="s">
        <v>2417</v>
      </c>
      <c r="B400" s="51"/>
      <c r="C400" s="188"/>
      <c r="D400" s="51"/>
      <c r="E400" s="49"/>
      <c r="F400" s="49"/>
      <c r="G400" s="49"/>
    </row>
    <row r="401" customFormat="1">
      <c r="A401" s="51" t="s">
        <v>2418</v>
      </c>
      <c r="B401" s="51"/>
      <c r="C401" s="188"/>
      <c r="D401" s="51"/>
      <c r="E401" s="49"/>
      <c r="F401" s="49"/>
      <c r="G401" s="49"/>
    </row>
    <row r="402" customFormat="1">
      <c r="A402" s="51" t="s">
        <v>2419</v>
      </c>
      <c r="B402" s="51"/>
      <c r="C402" s="188"/>
      <c r="D402" s="51"/>
      <c r="E402" s="49"/>
      <c r="F402" s="49"/>
      <c r="G402" s="49"/>
    </row>
    <row r="403" customFormat="1">
      <c r="A403" s="51" t="s">
        <v>2420</v>
      </c>
      <c r="B403" s="51"/>
      <c r="C403" s="188"/>
      <c r="D403" s="51"/>
      <c r="E403" s="49"/>
      <c r="F403" s="49"/>
      <c r="G403" s="49"/>
    </row>
    <row r="404" customFormat="1">
      <c r="A404" s="51" t="s">
        <v>2421</v>
      </c>
      <c r="B404" s="51"/>
      <c r="C404" s="188"/>
      <c r="D404" s="51"/>
      <c r="E404" s="49"/>
      <c r="F404" s="49"/>
      <c r="G404" s="49"/>
    </row>
    <row r="405" customFormat="1">
      <c r="A405" s="51" t="s">
        <v>2422</v>
      </c>
      <c r="B405" s="51"/>
      <c r="C405" s="188"/>
      <c r="D405" s="51"/>
      <c r="E405" s="49"/>
      <c r="F405" s="49"/>
      <c r="G405" s="49"/>
    </row>
    <row r="406" customFormat="1">
      <c r="A406" s="51" t="s">
        <v>2423</v>
      </c>
      <c r="B406" s="51"/>
      <c r="C406" s="188"/>
      <c r="D406" s="51"/>
      <c r="E406" s="49"/>
      <c r="F406" s="49"/>
      <c r="G406" s="49"/>
    </row>
    <row r="407" customFormat="1">
      <c r="A407" s="51" t="s">
        <v>2424</v>
      </c>
      <c r="B407" s="51"/>
      <c r="C407" s="188"/>
      <c r="D407" s="51"/>
      <c r="E407" s="49"/>
      <c r="F407" s="49"/>
      <c r="G407" s="49"/>
    </row>
    <row r="408" customFormat="1">
      <c r="A408" s="51" t="s">
        <v>2425</v>
      </c>
      <c r="B408" s="51"/>
      <c r="C408" s="188"/>
      <c r="D408" s="51"/>
      <c r="E408" s="49"/>
      <c r="F408" s="49"/>
      <c r="G408" s="49"/>
    </row>
    <row r="409" customFormat="1">
      <c r="A409" s="51" t="s">
        <v>2426</v>
      </c>
      <c r="B409" s="51"/>
      <c r="C409" s="188"/>
      <c r="D409" s="51"/>
      <c r="E409" s="49"/>
      <c r="F409" s="49"/>
      <c r="G409" s="49"/>
    </row>
    <row r="410" customFormat="1">
      <c r="A410" s="51" t="s">
        <v>2427</v>
      </c>
      <c r="B410" s="51"/>
      <c r="C410" s="188"/>
      <c r="D410" s="51"/>
      <c r="E410" s="49"/>
      <c r="F410" s="49"/>
      <c r="G410" s="49"/>
    </row>
    <row r="411" customFormat="1">
      <c r="A411" s="51" t="s">
        <v>2428</v>
      </c>
      <c r="B411" s="51"/>
      <c r="C411" s="188"/>
      <c r="D411" s="51"/>
      <c r="E411" s="49"/>
      <c r="F411" s="49"/>
      <c r="G411" s="49"/>
    </row>
    <row r="412" customFormat="1">
      <c r="A412" s="51" t="s">
        <v>2429</v>
      </c>
      <c r="B412" s="51"/>
      <c r="C412" s="188"/>
      <c r="D412" s="51"/>
      <c r="E412" s="49"/>
      <c r="F412" s="49"/>
      <c r="G412" s="49"/>
    </row>
    <row r="413" customFormat="1">
      <c r="A413" s="51" t="s">
        <v>2430</v>
      </c>
      <c r="B413" s="51"/>
      <c r="C413" s="188"/>
      <c r="D413" s="51"/>
      <c r="E413" s="49"/>
      <c r="F413" s="49"/>
      <c r="G413" s="49"/>
    </row>
    <row r="414" customFormat="1">
      <c r="A414" s="51" t="s">
        <v>2431</v>
      </c>
      <c r="B414" s="51"/>
      <c r="C414" s="188"/>
      <c r="D414" s="51"/>
      <c r="E414" s="49"/>
      <c r="F414" s="49"/>
      <c r="G414" s="49"/>
    </row>
    <row r="415" customFormat="1">
      <c r="A415" s="51" t="s">
        <v>2432</v>
      </c>
      <c r="B415" s="51"/>
      <c r="C415" s="188"/>
      <c r="D415" s="51"/>
      <c r="E415" s="49"/>
      <c r="F415" s="49"/>
      <c r="G415" s="49"/>
    </row>
    <row r="416" customFormat="1">
      <c r="A416" s="51" t="s">
        <v>2433</v>
      </c>
      <c r="B416" s="51"/>
      <c r="C416" s="188"/>
      <c r="D416" s="51"/>
      <c r="E416" s="49"/>
      <c r="F416" s="49"/>
      <c r="G416" s="49"/>
    </row>
    <row r="417" customFormat="1">
      <c r="A417" s="51" t="s">
        <v>2434</v>
      </c>
      <c r="B417" s="51"/>
      <c r="C417" s="188"/>
      <c r="D417" s="51"/>
      <c r="E417" s="49"/>
      <c r="F417" s="49"/>
      <c r="G417" s="49"/>
    </row>
    <row r="418" customFormat="1">
      <c r="A418" s="51" t="s">
        <v>2435</v>
      </c>
      <c r="B418" s="51"/>
      <c r="C418" s="188"/>
      <c r="D418" s="51"/>
      <c r="E418" s="49"/>
      <c r="F418" s="49"/>
      <c r="G418" s="49"/>
    </row>
    <row r="419" customFormat="1">
      <c r="A419" s="51" t="s">
        <v>2436</v>
      </c>
      <c r="B419" s="51"/>
      <c r="C419" s="188"/>
      <c r="D419" s="51"/>
      <c r="E419" s="49"/>
      <c r="F419" s="49"/>
      <c r="G419" s="49"/>
    </row>
    <row r="420" customFormat="1">
      <c r="A420" s="51" t="s">
        <v>2437</v>
      </c>
      <c r="B420" s="51"/>
      <c r="C420" s="188"/>
      <c r="D420" s="51"/>
      <c r="E420" s="49"/>
      <c r="F420" s="49"/>
      <c r="G420" s="49"/>
    </row>
    <row r="421" customFormat="1">
      <c r="A421" s="51" t="s">
        <v>2438</v>
      </c>
      <c r="B421" s="51"/>
      <c r="C421" s="188"/>
      <c r="D421" s="51"/>
      <c r="E421" s="49"/>
      <c r="F421" s="49"/>
      <c r="G421" s="49"/>
    </row>
    <row r="422" customFormat="1">
      <c r="A422" s="51" t="s">
        <v>2439</v>
      </c>
      <c r="B422" s="51"/>
      <c r="C422" s="188"/>
      <c r="D422" s="51"/>
      <c r="E422" s="49"/>
      <c r="F422" s="49"/>
      <c r="G422" s="49"/>
    </row>
    <row r="423" ht="18.75">
      <c r="A423" s="124"/>
      <c r="B423" s="152" t="s">
        <v>392</v>
      </c>
      <c r="C423" s="124"/>
      <c r="D423" s="124"/>
      <c r="E423" s="124"/>
      <c r="F423" s="126"/>
      <c r="G423" s="126"/>
    </row>
    <row r="424" ht="15" customHeight="1">
      <c r="A424" s="70"/>
      <c r="B424" s="70" t="s">
        <v>2203</v>
      </c>
      <c r="C424" s="70" t="s">
        <v>596</v>
      </c>
      <c r="D424" s="70" t="s">
        <v>597</v>
      </c>
      <c r="E424" s="70"/>
      <c r="F424" s="70" t="s">
        <v>427</v>
      </c>
      <c r="G424" s="70" t="s">
        <v>598</v>
      </c>
    </row>
    <row r="425">
      <c r="A425" s="51" t="s">
        <v>1949</v>
      </c>
      <c r="B425" s="51" t="s">
        <v>600</v>
      </c>
      <c r="C425" s="133"/>
      <c r="D425" s="65"/>
      <c r="E425" s="65"/>
      <c r="F425" s="84"/>
      <c r="G425" s="84"/>
    </row>
    <row r="426">
      <c r="A426" s="65"/>
      <c r="D426" s="65"/>
      <c r="E426" s="65"/>
      <c r="F426" s="84"/>
      <c r="G426" s="84"/>
    </row>
    <row r="427">
      <c r="B427" s="51" t="s">
        <v>601</v>
      </c>
      <c r="D427" s="65"/>
      <c r="E427" s="65"/>
      <c r="F427" s="84"/>
      <c r="G427" s="84"/>
    </row>
    <row r="428">
      <c r="A428" s="51" t="s">
        <v>1950</v>
      </c>
      <c r="B428" s="68"/>
      <c r="C428" s="133"/>
      <c r="D428" s="134"/>
      <c r="E428" s="65"/>
      <c r="F428" s="140" t="str">
        <f>IF($C$452=0,"",IF(C428="[for completion]","",C428/$C$452))</f>
        <v/>
      </c>
      <c r="G428" s="140" t="str">
        <f>IF($D$452=0,"",IF(D428="[for completion]","",D428/$D$452))</f>
        <v/>
      </c>
    </row>
    <row r="429">
      <c r="A429" s="51" t="s">
        <v>1951</v>
      </c>
      <c r="B429" s="68"/>
      <c r="C429" s="133"/>
      <c r="D429" s="134"/>
      <c r="E429" s="65"/>
      <c r="F429" s="140" t="str">
        <f>IF($C$452=0,"",IF(C429="[for completion]","",C429/$C$452))</f>
        <v/>
      </c>
      <c r="G429" s="140" t="str">
        <f>IF($D$452=0,"",IF(D429="[for completion]","",D429/$D$452))</f>
        <v/>
      </c>
    </row>
    <row r="430">
      <c r="A430" s="51" t="s">
        <v>1952</v>
      </c>
      <c r="B430" s="68"/>
      <c r="C430" s="133"/>
      <c r="D430" s="134"/>
      <c r="E430" s="65"/>
      <c r="F430" s="140" t="str">
        <f>IF($C$452=0,"",IF(C430="[for completion]","",C430/$C$452))</f>
        <v/>
      </c>
      <c r="G430" s="140" t="str">
        <f>IF($D$452=0,"",IF(D430="[for completion]","",D430/$D$452))</f>
        <v/>
      </c>
    </row>
    <row r="431">
      <c r="A431" s="51" t="s">
        <v>1953</v>
      </c>
      <c r="B431" s="68"/>
      <c r="C431" s="133"/>
      <c r="D431" s="134"/>
      <c r="E431" s="65"/>
      <c r="F431" s="140" t="str">
        <f>IF($C$452=0,"",IF(C431="[for completion]","",C431/$C$452))</f>
        <v/>
      </c>
      <c r="G431" s="140" t="str">
        <f>IF($D$452=0,"",IF(D431="[for completion]","",D431/$D$452))</f>
        <v/>
      </c>
    </row>
    <row r="432">
      <c r="A432" s="51" t="s">
        <v>1954</v>
      </c>
      <c r="B432" s="68"/>
      <c r="C432" s="133"/>
      <c r="D432" s="134"/>
      <c r="E432" s="65"/>
      <c r="F432" s="140" t="str">
        <f>IF($C$452=0,"",IF(C432="[for completion]","",C432/$C$452))</f>
        <v/>
      </c>
      <c r="G432" s="140" t="str">
        <f>IF($D$452=0,"",IF(D432="[for completion]","",D432/$D$452))</f>
        <v/>
      </c>
    </row>
    <row r="433">
      <c r="A433" s="51" t="s">
        <v>1955</v>
      </c>
      <c r="B433" s="68"/>
      <c r="C433" s="133"/>
      <c r="D433" s="134"/>
      <c r="E433" s="65"/>
      <c r="F433" s="140" t="str">
        <f>IF($C$452=0,"",IF(C433="[for completion]","",C433/$C$452))</f>
        <v/>
      </c>
      <c r="G433" s="140" t="str">
        <f>IF($D$452=0,"",IF(D433="[for completion]","",D433/$D$452))</f>
        <v/>
      </c>
    </row>
    <row r="434">
      <c r="A434" s="51" t="s">
        <v>1956</v>
      </c>
      <c r="B434" s="68"/>
      <c r="C434" s="133"/>
      <c r="D434" s="134"/>
      <c r="E434" s="65"/>
      <c r="F434" s="140" t="str">
        <f>IF($C$452=0,"",IF(C434="[for completion]","",C434/$C$452))</f>
        <v/>
      </c>
      <c r="G434" s="140" t="str">
        <f>IF($D$452=0,"",IF(D434="[for completion]","",D434/$D$452))</f>
        <v/>
      </c>
    </row>
    <row r="435">
      <c r="A435" s="51" t="s">
        <v>1957</v>
      </c>
      <c r="B435" s="68"/>
      <c r="C435" s="133"/>
      <c r="D435" s="134"/>
      <c r="E435" s="65"/>
      <c r="F435" s="140" t="str">
        <f>IF($C$452=0,"",IF(C435="[for completion]","",C435/$C$452))</f>
        <v/>
      </c>
      <c r="G435" s="140" t="str">
        <f>IF($D$452=0,"",IF(D435="[for completion]","",D435/$D$452))</f>
        <v/>
      </c>
    </row>
    <row r="436">
      <c r="A436" s="51" t="s">
        <v>1958</v>
      </c>
      <c r="B436" s="68"/>
      <c r="C436" s="133"/>
      <c r="D436" s="134"/>
      <c r="E436" s="65"/>
      <c r="F436" s="140" t="str">
        <f>IF($C$452=0,"",IF(C436="[for completion]","",C436/$C$452))</f>
        <v/>
      </c>
      <c r="G436" s="140" t="str">
        <f>IF($D$452=0,"",IF(D436="[for completion]","",D436/$D$452))</f>
        <v/>
      </c>
    </row>
    <row r="437">
      <c r="A437" s="51" t="s">
        <v>2204</v>
      </c>
      <c r="B437" s="68"/>
      <c r="C437" s="133"/>
      <c r="D437" s="134"/>
      <c r="E437" s="68"/>
      <c r="F437" s="140" t="str">
        <f>IF($C$452=0,"",IF(C437="[for completion]","",C437/$C$452))</f>
        <v/>
      </c>
      <c r="G437" s="140" t="str">
        <f>IF($D$452=0,"",IF(D437="[for completion]","",D437/$D$452))</f>
        <v/>
      </c>
    </row>
    <row r="438">
      <c r="A438" s="51" t="s">
        <v>2205</v>
      </c>
      <c r="B438" s="68"/>
      <c r="C438" s="133"/>
      <c r="D438" s="134"/>
      <c r="E438" s="68"/>
      <c r="F438" s="140" t="str">
        <f>IF($C$452=0,"",IF(C438="[for completion]","",C438/$C$452))</f>
        <v/>
      </c>
      <c r="G438" s="140" t="str">
        <f>IF($D$452=0,"",IF(D438="[for completion]","",D438/$D$452))</f>
        <v/>
      </c>
    </row>
    <row r="439">
      <c r="A439" s="51" t="s">
        <v>2206</v>
      </c>
      <c r="B439" s="68"/>
      <c r="C439" s="133"/>
      <c r="D439" s="134"/>
      <c r="E439" s="68"/>
      <c r="F439" s="140" t="str">
        <f>IF($C$452=0,"",IF(C439="[for completion]","",C439/$C$452))</f>
        <v/>
      </c>
      <c r="G439" s="140" t="str">
        <f>IF($D$452=0,"",IF(D439="[for completion]","",D439/$D$452))</f>
        <v/>
      </c>
    </row>
    <row r="440">
      <c r="A440" s="51" t="s">
        <v>2207</v>
      </c>
      <c r="B440" s="68"/>
      <c r="C440" s="133"/>
      <c r="D440" s="134"/>
      <c r="E440" s="68"/>
      <c r="F440" s="140" t="str">
        <f>IF($C$452=0,"",IF(C440="[for completion]","",C440/$C$452))</f>
        <v/>
      </c>
      <c r="G440" s="140" t="str">
        <f>IF($D$452=0,"",IF(D440="[for completion]","",D440/$D$452))</f>
        <v/>
      </c>
    </row>
    <row r="441">
      <c r="A441" s="51" t="s">
        <v>2208</v>
      </c>
      <c r="B441" s="68"/>
      <c r="C441" s="133"/>
      <c r="D441" s="134"/>
      <c r="E441" s="68"/>
      <c r="F441" s="140" t="str">
        <f>IF($C$452=0,"",IF(C441="[for completion]","",C441/$C$452))</f>
        <v/>
      </c>
      <c r="G441" s="140" t="str">
        <f>IF($D$452=0,"",IF(D441="[for completion]","",D441/$D$452))</f>
        <v/>
      </c>
    </row>
    <row r="442">
      <c r="A442" s="51" t="s">
        <v>2209</v>
      </c>
      <c r="B442" s="68"/>
      <c r="C442" s="133"/>
      <c r="D442" s="134"/>
      <c r="E442" s="68"/>
      <c r="F442" s="140" t="str">
        <f>IF($C$452=0,"",IF(C442="[for completion]","",C442/$C$452))</f>
        <v/>
      </c>
      <c r="G442" s="140" t="str">
        <f>IF($D$452=0,"",IF(D442="[for completion]","",D442/$D$452))</f>
        <v/>
      </c>
    </row>
    <row r="443">
      <c r="A443" s="51" t="s">
        <v>2210</v>
      </c>
      <c r="B443" s="68"/>
      <c r="C443" s="133"/>
      <c r="D443" s="134"/>
      <c r="F443" s="140" t="str">
        <f>IF($C$452=0,"",IF(C443="[for completion]","",C443/$C$452))</f>
        <v/>
      </c>
      <c r="G443" s="140" t="str">
        <f>IF($D$452=0,"",IF(D443="[for completion]","",D443/$D$452))</f>
        <v/>
      </c>
    </row>
    <row r="444">
      <c r="A444" s="51" t="s">
        <v>2211</v>
      </c>
      <c r="B444" s="68"/>
      <c r="C444" s="133"/>
      <c r="D444" s="134"/>
      <c r="E444" s="122"/>
      <c r="F444" s="140" t="str">
        <f>IF($C$452=0,"",IF(C444="[for completion]","",C444/$C$452))</f>
        <v/>
      </c>
      <c r="G444" s="140" t="str">
        <f>IF($D$452=0,"",IF(D444="[for completion]","",D444/$D$452))</f>
        <v/>
      </c>
    </row>
    <row r="445">
      <c r="A445" s="51" t="s">
        <v>2212</v>
      </c>
      <c r="B445" s="68"/>
      <c r="C445" s="133"/>
      <c r="D445" s="134"/>
      <c r="E445" s="122"/>
      <c r="F445" s="140" t="str">
        <f>IF($C$452=0,"",IF(C445="[for completion]","",C445/$C$452))</f>
        <v/>
      </c>
      <c r="G445" s="140" t="str">
        <f>IF($D$452=0,"",IF(D445="[for completion]","",D445/$D$452))</f>
        <v/>
      </c>
    </row>
    <row r="446">
      <c r="A446" s="51" t="s">
        <v>2213</v>
      </c>
      <c r="B446" s="68"/>
      <c r="C446" s="133"/>
      <c r="D446" s="134"/>
      <c r="E446" s="122"/>
      <c r="F446" s="140" t="str">
        <f>IF($C$452=0,"",IF(C446="[for completion]","",C446/$C$452))</f>
        <v/>
      </c>
      <c r="G446" s="140" t="str">
        <f>IF($D$452=0,"",IF(D446="[for completion]","",D446/$D$452))</f>
        <v/>
      </c>
    </row>
    <row r="447">
      <c r="A447" s="51" t="s">
        <v>2214</v>
      </c>
      <c r="B447" s="68"/>
      <c r="C447" s="133"/>
      <c r="D447" s="134"/>
      <c r="E447" s="122"/>
      <c r="F447" s="140" t="str">
        <f>IF($C$452=0,"",IF(C447="[for completion]","",C447/$C$452))</f>
        <v/>
      </c>
      <c r="G447" s="140" t="str">
        <f>IF($D$452=0,"",IF(D447="[for completion]","",D447/$D$452))</f>
        <v/>
      </c>
    </row>
    <row r="448">
      <c r="A448" s="51" t="s">
        <v>2215</v>
      </c>
      <c r="B448" s="68"/>
      <c r="C448" s="133"/>
      <c r="D448" s="134"/>
      <c r="E448" s="122"/>
      <c r="F448" s="140" t="str">
        <f>IF($C$452=0,"",IF(C448="[for completion]","",C448/$C$452))</f>
        <v/>
      </c>
      <c r="G448" s="140" t="str">
        <f>IF($D$452=0,"",IF(D448="[for completion]","",D448/$D$452))</f>
        <v/>
      </c>
    </row>
    <row r="449">
      <c r="A449" s="51" t="s">
        <v>2216</v>
      </c>
      <c r="B449" s="68"/>
      <c r="C449" s="133"/>
      <c r="D449" s="134"/>
      <c r="E449" s="122"/>
      <c r="F449" s="140" t="str">
        <f>IF($C$452=0,"",IF(C449="[for completion]","",C449/$C$452))</f>
        <v/>
      </c>
      <c r="G449" s="140" t="str">
        <f>IF($D$452=0,"",IF(D449="[for completion]","",D449/$D$452))</f>
        <v/>
      </c>
    </row>
    <row r="450">
      <c r="A450" s="51" t="s">
        <v>2217</v>
      </c>
      <c r="B450" s="68"/>
      <c r="C450" s="133"/>
      <c r="D450" s="134"/>
      <c r="E450" s="122"/>
      <c r="F450" s="140" t="str">
        <f>IF($C$452=0,"",IF(C450="[for completion]","",C450/$C$452))</f>
        <v/>
      </c>
      <c r="G450" s="140" t="str">
        <f>IF($D$452=0,"",IF(D450="[for completion]","",D450/$D$452))</f>
        <v/>
      </c>
    </row>
    <row r="451">
      <c r="A451" s="51" t="s">
        <v>2218</v>
      </c>
      <c r="B451" s="68"/>
      <c r="C451" s="133"/>
      <c r="D451" s="134"/>
      <c r="E451" s="122"/>
      <c r="F451" s="140" t="str">
        <f>IF($C$452=0,"",IF(C451="[for completion]","",C451/$C$452))</f>
        <v/>
      </c>
      <c r="G451" s="140" t="str">
        <f>IF($D$452=0,"",IF(D451="[for completion]","",D451/$D$452))</f>
        <v/>
      </c>
    </row>
    <row r="452">
      <c r="A452" s="51" t="s">
        <v>2219</v>
      </c>
      <c r="B452" s="68" t="s">
        <v>92</v>
      </c>
      <c r="C452" s="135">
        <f>SUM(C428:C451)</f>
        <v>0</v>
      </c>
      <c r="D452" s="76">
        <f>SUM(D428:D451)</f>
        <v>0</v>
      </c>
      <c r="E452" s="122"/>
      <c r="F452" s="149">
        <f>SUM(F428:F451)</f>
        <v>0</v>
      </c>
      <c r="G452" s="149">
        <f>SUM(G428:G451)</f>
        <v>0</v>
      </c>
    </row>
    <row r="453" ht="15" customHeight="1">
      <c r="A453" s="70"/>
      <c r="B453" s="70" t="s">
        <v>2220</v>
      </c>
      <c r="C453" s="70" t="s">
        <v>596</v>
      </c>
      <c r="D453" s="70" t="s">
        <v>597</v>
      </c>
      <c r="E453" s="70"/>
      <c r="F453" s="70" t="s">
        <v>427</v>
      </c>
      <c r="G453" s="70" t="s">
        <v>598</v>
      </c>
    </row>
    <row r="454">
      <c r="A454" s="51" t="s">
        <v>1959</v>
      </c>
      <c r="B454" s="51" t="s">
        <v>629</v>
      </c>
      <c r="C454" s="128"/>
      <c r="G454" s="51"/>
    </row>
    <row r="455">
      <c r="G455" s="51"/>
    </row>
    <row r="456">
      <c r="B456" s="68" t="s">
        <v>630</v>
      </c>
      <c r="G456" s="51"/>
    </row>
    <row r="457">
      <c r="A457" s="51" t="s">
        <v>1960</v>
      </c>
      <c r="B457" s="51" t="s">
        <v>632</v>
      </c>
      <c r="C457" s="133"/>
      <c r="D457" s="134"/>
      <c r="F457" s="140" t="str">
        <f>IF($C$465=0,"",IF(C457="[for completion]","",C457/$C$465))</f>
        <v/>
      </c>
      <c r="G457" s="140" t="str">
        <f>IF($D$465=0,"",IF(D457="[for completion]","",D457/$D$465))</f>
        <v/>
      </c>
    </row>
    <row r="458">
      <c r="A458" s="51" t="s">
        <v>1961</v>
      </c>
      <c r="B458" s="51" t="s">
        <v>634</v>
      </c>
      <c r="C458" s="133"/>
      <c r="D458" s="134"/>
      <c r="F458" s="140" t="str">
        <f>IF($C$465=0,"",IF(C458="[for completion]","",C458/$C$465))</f>
        <v/>
      </c>
      <c r="G458" s="140" t="str">
        <f>IF($D$465=0,"",IF(D458="[for completion]","",D458/$D$465))</f>
        <v/>
      </c>
    </row>
    <row r="459">
      <c r="A459" s="51" t="s">
        <v>1962</v>
      </c>
      <c r="B459" s="51" t="s">
        <v>636</v>
      </c>
      <c r="C459" s="133"/>
      <c r="D459" s="134"/>
      <c r="F459" s="140" t="str">
        <f>IF($C$465=0,"",IF(C459="[for completion]","",C459/$C$465))</f>
        <v/>
      </c>
      <c r="G459" s="140" t="str">
        <f>IF($D$465=0,"",IF(D459="[for completion]","",D459/$D$465))</f>
        <v/>
      </c>
    </row>
    <row r="460">
      <c r="A460" s="51" t="s">
        <v>1963</v>
      </c>
      <c r="B460" s="51" t="s">
        <v>638</v>
      </c>
      <c r="C460" s="133"/>
      <c r="D460" s="134"/>
      <c r="F460" s="140" t="str">
        <f>IF($C$465=0,"",IF(C460="[for completion]","",C460/$C$465))</f>
        <v/>
      </c>
      <c r="G460" s="140" t="str">
        <f>IF($D$465=0,"",IF(D460="[for completion]","",D460/$D$465))</f>
        <v/>
      </c>
    </row>
    <row r="461">
      <c r="A461" s="51" t="s">
        <v>1964</v>
      </c>
      <c r="B461" s="51" t="s">
        <v>640</v>
      </c>
      <c r="C461" s="133"/>
      <c r="D461" s="134"/>
      <c r="F461" s="140" t="str">
        <f>IF($C$465=0,"",IF(C461="[for completion]","",C461/$C$465))</f>
        <v/>
      </c>
      <c r="G461" s="140" t="str">
        <f>IF($D$465=0,"",IF(D461="[for completion]","",D461/$D$465))</f>
        <v/>
      </c>
    </row>
    <row r="462">
      <c r="A462" s="51" t="s">
        <v>1965</v>
      </c>
      <c r="B462" s="51" t="s">
        <v>642</v>
      </c>
      <c r="C462" s="133"/>
      <c r="D462" s="134"/>
      <c r="F462" s="140" t="str">
        <f>IF($C$465=0,"",IF(C462="[for completion]","",C462/$C$465))</f>
        <v/>
      </c>
      <c r="G462" s="140" t="str">
        <f>IF($D$465=0,"",IF(D462="[for completion]","",D462/$D$465))</f>
        <v/>
      </c>
    </row>
    <row r="463">
      <c r="A463" s="51" t="s">
        <v>1966</v>
      </c>
      <c r="B463" s="51" t="s">
        <v>644</v>
      </c>
      <c r="C463" s="133"/>
      <c r="D463" s="134"/>
      <c r="F463" s="140" t="str">
        <f>IF($C$465=0,"",IF(C463="[for completion]","",C463/$C$465))</f>
        <v/>
      </c>
      <c r="G463" s="140" t="str">
        <f>IF($D$465=0,"",IF(D463="[for completion]","",D463/$D$465))</f>
        <v/>
      </c>
    </row>
    <row r="464">
      <c r="A464" s="51" t="s">
        <v>1967</v>
      </c>
      <c r="B464" s="51" t="s">
        <v>646</v>
      </c>
      <c r="C464" s="133"/>
      <c r="D464" s="134"/>
      <c r="F464" s="140" t="str">
        <f>IF($C$465=0,"",IF(C464="[for completion]","",C464/$C$465))</f>
        <v/>
      </c>
      <c r="G464" s="140" t="str">
        <f>IF($D$465=0,"",IF(D464="[for completion]","",D464/$D$465))</f>
        <v/>
      </c>
    </row>
    <row r="465">
      <c r="A465" s="51" t="s">
        <v>1968</v>
      </c>
      <c r="B465" s="78" t="s">
        <v>92</v>
      </c>
      <c r="C465" s="133">
        <f>SUM(C457:C464)</f>
        <v>0</v>
      </c>
      <c r="D465" s="134">
        <f>SUM(D457:D464)</f>
        <v>0</v>
      </c>
      <c r="F465" s="128">
        <f>SUM(F457:F464)</f>
        <v>0</v>
      </c>
      <c r="G465" s="128">
        <f>SUM(G457:G464)</f>
        <v>0</v>
      </c>
    </row>
    <row r="466" outlineLevel="1">
      <c r="A466" s="51" t="s">
        <v>1969</v>
      </c>
      <c r="B466" s="80" t="s">
        <v>649</v>
      </c>
      <c r="C466" s="133"/>
      <c r="D466" s="134"/>
      <c r="F466" s="140" t="str">
        <f>IF($C$465=0,"",IF(C466="[for completion]","",C466/$C$465))</f>
        <v/>
      </c>
      <c r="G466" s="140" t="str">
        <f>IF($D$465=0,"",IF(D466="[for completion]","",D466/$D$465))</f>
        <v/>
      </c>
    </row>
    <row r="467" outlineLevel="1">
      <c r="A467" s="51" t="s">
        <v>1970</v>
      </c>
      <c r="B467" s="80" t="s">
        <v>651</v>
      </c>
      <c r="C467" s="133"/>
      <c r="D467" s="134"/>
      <c r="F467" s="140" t="str">
        <f>IF($C$465=0,"",IF(C467="[for completion]","",C467/$C$465))</f>
        <v/>
      </c>
      <c r="G467" s="140" t="str">
        <f>IF($D$465=0,"",IF(D467="[for completion]","",D467/$D$465))</f>
        <v/>
      </c>
    </row>
    <row r="468" outlineLevel="1">
      <c r="A468" s="51" t="s">
        <v>1971</v>
      </c>
      <c r="B468" s="80" t="s">
        <v>653</v>
      </c>
      <c r="C468" s="133"/>
      <c r="D468" s="134"/>
      <c r="F468" s="140" t="str">
        <f>IF($C$465=0,"",IF(C468="[for completion]","",C468/$C$465))</f>
        <v/>
      </c>
      <c r="G468" s="140" t="str">
        <f>IF($D$465=0,"",IF(D468="[for completion]","",D468/$D$465))</f>
        <v/>
      </c>
    </row>
    <row r="469" outlineLevel="1">
      <c r="A469" s="51" t="s">
        <v>1972</v>
      </c>
      <c r="B469" s="80" t="s">
        <v>655</v>
      </c>
      <c r="C469" s="133"/>
      <c r="D469" s="134"/>
      <c r="F469" s="140" t="str">
        <f>IF($C$465=0,"",IF(C469="[for completion]","",C469/$C$465))</f>
        <v/>
      </c>
      <c r="G469" s="140" t="str">
        <f>IF($D$465=0,"",IF(D469="[for completion]","",D469/$D$465))</f>
        <v/>
      </c>
    </row>
    <row r="470" outlineLevel="1">
      <c r="A470" s="51" t="s">
        <v>1973</v>
      </c>
      <c r="B470" s="80" t="s">
        <v>657</v>
      </c>
      <c r="C470" s="133"/>
      <c r="D470" s="134"/>
      <c r="F470" s="140" t="str">
        <f>IF($C$465=0,"",IF(C470="[for completion]","",C470/$C$465))</f>
        <v/>
      </c>
      <c r="G470" s="140" t="str">
        <f>IF($D$465=0,"",IF(D470="[for completion]","",D470/$D$465))</f>
        <v/>
      </c>
    </row>
    <row r="471" outlineLevel="1">
      <c r="A471" s="51" t="s">
        <v>1974</v>
      </c>
      <c r="B471" s="80" t="s">
        <v>659</v>
      </c>
      <c r="C471" s="133"/>
      <c r="D471" s="134"/>
      <c r="F471" s="140" t="str">
        <f>IF($C$465=0,"",IF(C471="[for completion]","",C471/$C$465))</f>
        <v/>
      </c>
      <c r="G471" s="140" t="str">
        <f>IF($D$465=0,"",IF(D471="[for completion]","",D471/$D$465))</f>
        <v/>
      </c>
    </row>
    <row r="472" outlineLevel="1">
      <c r="A472" s="51" t="s">
        <v>1975</v>
      </c>
      <c r="B472" s="80"/>
      <c r="F472" s="77"/>
      <c r="G472" s="77"/>
    </row>
    <row r="473" outlineLevel="1">
      <c r="A473" s="51" t="s">
        <v>1976</v>
      </c>
      <c r="B473" s="80"/>
      <c r="F473" s="77"/>
      <c r="G473" s="77"/>
    </row>
    <row r="474" outlineLevel="1">
      <c r="A474" s="51" t="s">
        <v>1977</v>
      </c>
      <c r="B474" s="80"/>
      <c r="F474" s="122"/>
      <c r="G474" s="122"/>
    </row>
    <row r="475" ht="15" customHeight="1">
      <c r="A475" s="70"/>
      <c r="B475" s="70" t="s">
        <v>2288</v>
      </c>
      <c r="C475" s="70" t="s">
        <v>596</v>
      </c>
      <c r="D475" s="70" t="s">
        <v>597</v>
      </c>
      <c r="E475" s="70"/>
      <c r="F475" s="70" t="s">
        <v>427</v>
      </c>
      <c r="G475" s="70" t="s">
        <v>598</v>
      </c>
    </row>
    <row r="476">
      <c r="A476" s="51" t="s">
        <v>2067</v>
      </c>
      <c r="B476" s="51" t="s">
        <v>629</v>
      </c>
      <c r="C476" s="128" t="s">
        <v>1145</v>
      </c>
      <c r="G476" s="51"/>
    </row>
    <row r="477">
      <c r="G477" s="51"/>
    </row>
    <row r="478">
      <c r="B478" s="68" t="s">
        <v>630</v>
      </c>
      <c r="G478" s="51"/>
    </row>
    <row r="479">
      <c r="A479" s="51" t="s">
        <v>2068</v>
      </c>
      <c r="B479" s="51" t="s">
        <v>632</v>
      </c>
      <c r="C479" s="133" t="s">
        <v>1145</v>
      </c>
      <c r="D479" s="134" t="s">
        <v>1145</v>
      </c>
      <c r="F479" s="140" t="str">
        <f>IF($C$487=0,"",IF(C479="[Mark as ND1 if not relevant]","",C479/$C$487))</f>
        <v/>
      </c>
      <c r="G479" s="140" t="str">
        <f>IF($D$487=0,"",IF(D479="[Mark as ND1 if not relevant]","",D479/$D$487))</f>
        <v/>
      </c>
    </row>
    <row r="480">
      <c r="A480" s="51" t="s">
        <v>2069</v>
      </c>
      <c r="B480" s="51" t="s">
        <v>634</v>
      </c>
      <c r="C480" s="133" t="s">
        <v>1145</v>
      </c>
      <c r="D480" s="134" t="s">
        <v>1145</v>
      </c>
      <c r="F480" s="140" t="str">
        <f>IF($C$487=0,"",IF(C480="[Mark as ND1 if not relevant]","",C480/$C$487))</f>
        <v/>
      </c>
      <c r="G480" s="140" t="str">
        <f>IF($D$487=0,"",IF(D480="[Mark as ND1 if not relevant]","",D480/$D$487))</f>
        <v/>
      </c>
    </row>
    <row r="481">
      <c r="A481" s="51" t="s">
        <v>2070</v>
      </c>
      <c r="B481" s="51" t="s">
        <v>636</v>
      </c>
      <c r="C481" s="133" t="s">
        <v>1145</v>
      </c>
      <c r="D481" s="134" t="s">
        <v>1145</v>
      </c>
      <c r="F481" s="140" t="str">
        <f>IF($C$487=0,"",IF(C481="[Mark as ND1 if not relevant]","",C481/$C$487))</f>
        <v/>
      </c>
      <c r="G481" s="140" t="str">
        <f>IF($D$487=0,"",IF(D481="[Mark as ND1 if not relevant]","",D481/$D$487))</f>
        <v/>
      </c>
    </row>
    <row r="482">
      <c r="A482" s="51" t="s">
        <v>2071</v>
      </c>
      <c r="B482" s="51" t="s">
        <v>638</v>
      </c>
      <c r="C482" s="133" t="s">
        <v>1145</v>
      </c>
      <c r="D482" s="134" t="s">
        <v>1145</v>
      </c>
      <c r="F482" s="140" t="str">
        <f>IF($C$487=0,"",IF(C482="[Mark as ND1 if not relevant]","",C482/$C$487))</f>
        <v/>
      </c>
      <c r="G482" s="140" t="str">
        <f>IF($D$487=0,"",IF(D482="[Mark as ND1 if not relevant]","",D482/$D$487))</f>
        <v/>
      </c>
    </row>
    <row r="483">
      <c r="A483" s="51" t="s">
        <v>2072</v>
      </c>
      <c r="B483" s="51" t="s">
        <v>640</v>
      </c>
      <c r="C483" s="133" t="s">
        <v>1145</v>
      </c>
      <c r="D483" s="134" t="s">
        <v>1145</v>
      </c>
      <c r="F483" s="140" t="str">
        <f>IF($C$487=0,"",IF(C483="[Mark as ND1 if not relevant]","",C483/$C$487))</f>
        <v/>
      </c>
      <c r="G483" s="140" t="str">
        <f>IF($D$487=0,"",IF(D483="[Mark as ND1 if not relevant]","",D483/$D$487))</f>
        <v/>
      </c>
    </row>
    <row r="484">
      <c r="A484" s="51" t="s">
        <v>2073</v>
      </c>
      <c r="B484" s="51" t="s">
        <v>642</v>
      </c>
      <c r="C484" s="133" t="s">
        <v>1145</v>
      </c>
      <c r="D484" s="134" t="s">
        <v>1145</v>
      </c>
      <c r="F484" s="140" t="str">
        <f>IF($C$487=0,"",IF(C484="[Mark as ND1 if not relevant]","",C484/$C$487))</f>
        <v/>
      </c>
      <c r="G484" s="140" t="str">
        <f>IF($D$487=0,"",IF(D484="[Mark as ND1 if not relevant]","",D484/$D$487))</f>
        <v/>
      </c>
    </row>
    <row r="485">
      <c r="A485" s="51" t="s">
        <v>2074</v>
      </c>
      <c r="B485" s="51" t="s">
        <v>644</v>
      </c>
      <c r="C485" s="133" t="s">
        <v>1145</v>
      </c>
      <c r="D485" s="134" t="s">
        <v>1145</v>
      </c>
      <c r="F485" s="140" t="str">
        <f>IF($C$487=0,"",IF(C485="[Mark as ND1 if not relevant]","",C485/$C$487))</f>
        <v/>
      </c>
      <c r="G485" s="140" t="str">
        <f>IF($D$487=0,"",IF(D485="[Mark as ND1 if not relevant]","",D485/$D$487))</f>
        <v/>
      </c>
    </row>
    <row r="486">
      <c r="A486" s="51" t="s">
        <v>2075</v>
      </c>
      <c r="B486" s="51" t="s">
        <v>646</v>
      </c>
      <c r="C486" s="133" t="s">
        <v>1145</v>
      </c>
      <c r="D486" s="134" t="s">
        <v>1145</v>
      </c>
      <c r="F486" s="140" t="str">
        <f>IF($C$487=0,"",IF(C486="[Mark as ND1 if not relevant]","",C486/$C$487))</f>
        <v/>
      </c>
      <c r="G486" s="140" t="str">
        <f>IF($D$487=0,"",IF(D486="[Mark as ND1 if not relevant]","",D486/$D$487))</f>
        <v/>
      </c>
    </row>
    <row r="487">
      <c r="A487" s="51" t="s">
        <v>2076</v>
      </c>
      <c r="B487" s="78" t="s">
        <v>92</v>
      </c>
      <c r="C487" s="133">
        <f>SUM(C479:C486)</f>
        <v>0</v>
      </c>
      <c r="D487" s="134">
        <f>SUM(D479:D486)</f>
        <v>0</v>
      </c>
      <c r="F487" s="128">
        <f>SUM(F479:F486)</f>
        <v>0</v>
      </c>
      <c r="G487" s="128">
        <f>SUM(G479:G486)</f>
        <v>0</v>
      </c>
    </row>
    <row r="488" outlineLevel="1">
      <c r="A488" s="51" t="s">
        <v>2077</v>
      </c>
      <c r="B488" s="80" t="s">
        <v>649</v>
      </c>
      <c r="C488" s="133"/>
      <c r="D488" s="134"/>
      <c r="F488" s="140" t="str">
        <f>IF($C$487=0,"",IF(C488="[for completion]","",C488/$C$487))</f>
        <v/>
      </c>
      <c r="G488" s="140" t="str">
        <f>IF($D$487=0,"",IF(D488="[for completion]","",D488/$D$487))</f>
        <v/>
      </c>
    </row>
    <row r="489" outlineLevel="1">
      <c r="A489" s="51" t="s">
        <v>2078</v>
      </c>
      <c r="B489" s="80" t="s">
        <v>651</v>
      </c>
      <c r="C489" s="133"/>
      <c r="D489" s="134"/>
      <c r="F489" s="140" t="str">
        <f>IF($C$487=0,"",IF(C489="[for completion]","",C489/$C$487))</f>
        <v/>
      </c>
      <c r="G489" s="140" t="str">
        <f>IF($D$487=0,"",IF(D489="[for completion]","",D489/$D$487))</f>
        <v/>
      </c>
    </row>
    <row r="490" outlineLevel="1">
      <c r="A490" s="51" t="s">
        <v>2079</v>
      </c>
      <c r="B490" s="80" t="s">
        <v>653</v>
      </c>
      <c r="C490" s="133"/>
      <c r="D490" s="134"/>
      <c r="F490" s="140" t="str">
        <f>IF($C$487=0,"",IF(C490="[for completion]","",C490/$C$487))</f>
        <v/>
      </c>
      <c r="G490" s="140" t="str">
        <f>IF($D$487=0,"",IF(D490="[for completion]","",D490/$D$487))</f>
        <v/>
      </c>
    </row>
    <row r="491" outlineLevel="1">
      <c r="A491" s="51" t="s">
        <v>2080</v>
      </c>
      <c r="B491" s="80" t="s">
        <v>655</v>
      </c>
      <c r="C491" s="133"/>
      <c r="D491" s="134"/>
      <c r="F491" s="140" t="str">
        <f>IF($C$487=0,"",IF(C491="[for completion]","",C491/$C$487))</f>
        <v/>
      </c>
      <c r="G491" s="140" t="str">
        <f>IF($D$487=0,"",IF(D491="[for completion]","",D491/$D$487))</f>
        <v/>
      </c>
    </row>
    <row r="492" outlineLevel="1">
      <c r="A492" s="51" t="s">
        <v>2081</v>
      </c>
      <c r="B492" s="80" t="s">
        <v>657</v>
      </c>
      <c r="C492" s="133"/>
      <c r="D492" s="134"/>
      <c r="F492" s="140" t="str">
        <f>IF($C$487=0,"",IF(C492="[for completion]","",C492/$C$487))</f>
        <v/>
      </c>
      <c r="G492" s="140" t="str">
        <f>IF($D$487=0,"",IF(D492="[for completion]","",D492/$D$487))</f>
        <v/>
      </c>
    </row>
    <row r="493" outlineLevel="1">
      <c r="A493" s="51" t="s">
        <v>2082</v>
      </c>
      <c r="B493" s="80" t="s">
        <v>659</v>
      </c>
      <c r="C493" s="133"/>
      <c r="D493" s="134"/>
      <c r="F493" s="140" t="str">
        <f>IF($C$487=0,"",IF(C493="[for completion]","",C493/$C$487))</f>
        <v/>
      </c>
      <c r="G493" s="140" t="str">
        <f>IF($D$487=0,"",IF(D493="[for completion]","",D493/$D$487))</f>
        <v/>
      </c>
    </row>
    <row r="494" outlineLevel="1">
      <c r="A494" s="51" t="s">
        <v>2083</v>
      </c>
      <c r="B494" s="80"/>
      <c r="F494" s="140"/>
      <c r="G494" s="140"/>
    </row>
    <row r="495" outlineLevel="1">
      <c r="A495" s="51" t="s">
        <v>2084</v>
      </c>
      <c r="B495" s="80"/>
      <c r="F495" s="140"/>
      <c r="G495" s="140"/>
    </row>
    <row r="496" outlineLevel="1">
      <c r="A496" s="51" t="s">
        <v>2085</v>
      </c>
      <c r="B496" s="80"/>
      <c r="F496" s="140"/>
      <c r="G496" s="128"/>
    </row>
    <row r="497" ht="15" customHeight="1">
      <c r="A497" s="70"/>
      <c r="B497" s="70" t="s">
        <v>2289</v>
      </c>
      <c r="C497" s="70" t="s">
        <v>715</v>
      </c>
      <c r="D497" s="70"/>
      <c r="E497" s="70"/>
      <c r="F497" s="70"/>
      <c r="G497" s="73"/>
    </row>
    <row r="498">
      <c r="A498" s="51" t="s">
        <v>2347</v>
      </c>
      <c r="B498" s="68" t="s">
        <v>716</v>
      </c>
      <c r="C498" s="128"/>
      <c r="G498" s="51"/>
    </row>
    <row r="499">
      <c r="A499" s="51" t="s">
        <v>2348</v>
      </c>
      <c r="B499" s="68" t="s">
        <v>717</v>
      </c>
      <c r="C499" s="128"/>
      <c r="G499" s="51"/>
    </row>
    <row r="500">
      <c r="A500" s="51" t="s">
        <v>2349</v>
      </c>
      <c r="B500" s="68" t="s">
        <v>718</v>
      </c>
      <c r="C500" s="128"/>
      <c r="G500" s="51"/>
    </row>
    <row r="501">
      <c r="A501" s="51" t="s">
        <v>2350</v>
      </c>
      <c r="B501" s="68" t="s">
        <v>719</v>
      </c>
      <c r="C501" s="128"/>
      <c r="G501" s="51"/>
    </row>
    <row r="502">
      <c r="A502" s="51" t="s">
        <v>2351</v>
      </c>
      <c r="B502" s="68" t="s">
        <v>720</v>
      </c>
      <c r="C502" s="128"/>
      <c r="G502" s="51"/>
    </row>
    <row r="503">
      <c r="A503" s="51" t="s">
        <v>2352</v>
      </c>
      <c r="B503" s="68" t="s">
        <v>721</v>
      </c>
      <c r="C503" s="128"/>
      <c r="G503" s="51"/>
    </row>
    <row r="504">
      <c r="A504" s="51" t="s">
        <v>2353</v>
      </c>
      <c r="B504" s="68" t="s">
        <v>722</v>
      </c>
      <c r="C504" s="128"/>
      <c r="G504" s="51"/>
    </row>
    <row r="505">
      <c r="A505" s="51" t="s">
        <v>2354</v>
      </c>
      <c r="B505" s="68" t="s">
        <v>2100</v>
      </c>
      <c r="C505" s="128"/>
      <c r="G505" s="51"/>
    </row>
    <row r="506">
      <c r="A506" s="51" t="s">
        <v>2355</v>
      </c>
      <c r="B506" s="68" t="s">
        <v>2101</v>
      </c>
      <c r="C506" s="128"/>
      <c r="G506" s="51"/>
    </row>
    <row r="507">
      <c r="A507" s="51" t="s">
        <v>2356</v>
      </c>
      <c r="B507" s="68" t="s">
        <v>2102</v>
      </c>
      <c r="C507" s="128"/>
      <c r="G507" s="51"/>
    </row>
    <row r="508">
      <c r="A508" s="51" t="s">
        <v>2357</v>
      </c>
      <c r="B508" s="68" t="s">
        <v>723</v>
      </c>
      <c r="C508" s="128"/>
      <c r="G508" s="51"/>
    </row>
    <row r="509">
      <c r="A509" s="51" t="s">
        <v>2358</v>
      </c>
      <c r="B509" s="68" t="s">
        <v>2883</v>
      </c>
      <c r="C509" s="128"/>
      <c r="G509" s="51"/>
    </row>
    <row r="510">
      <c r="A510" s="51" t="s">
        <v>2359</v>
      </c>
      <c r="B510" s="68" t="s">
        <v>90</v>
      </c>
      <c r="C510" s="128"/>
      <c r="G510" s="51"/>
    </row>
    <row r="511" outlineLevel="1">
      <c r="A511" s="51" t="s">
        <v>2360</v>
      </c>
      <c r="B511" s="80" t="s">
        <v>2103</v>
      </c>
      <c r="C511" s="128"/>
      <c r="G511" s="51"/>
    </row>
    <row r="512" outlineLevel="1">
      <c r="A512" s="51" t="s">
        <v>2361</v>
      </c>
      <c r="B512" s="80" t="s">
        <v>94</v>
      </c>
      <c r="C512" s="128"/>
      <c r="G512" s="51"/>
    </row>
    <row r="513" outlineLevel="1">
      <c r="A513" s="51" t="s">
        <v>2362</v>
      </c>
      <c r="B513" s="80" t="s">
        <v>94</v>
      </c>
      <c r="C513" s="128"/>
      <c r="G513" s="51"/>
    </row>
    <row r="514" outlineLevel="1">
      <c r="A514" s="51" t="s">
        <v>2363</v>
      </c>
      <c r="B514" s="80" t="s">
        <v>94</v>
      </c>
      <c r="C514" s="128"/>
      <c r="G514" s="51"/>
    </row>
    <row r="515" outlineLevel="1">
      <c r="A515" s="51" t="s">
        <v>2364</v>
      </c>
      <c r="B515" s="80" t="s">
        <v>94</v>
      </c>
      <c r="C515" s="128"/>
      <c r="G515" s="51"/>
    </row>
    <row r="516" outlineLevel="1">
      <c r="A516" s="51" t="s">
        <v>2365</v>
      </c>
      <c r="B516" s="80" t="s">
        <v>94</v>
      </c>
      <c r="C516" s="128"/>
      <c r="G516" s="51"/>
    </row>
    <row r="517" outlineLevel="1">
      <c r="A517" s="51" t="s">
        <v>2366</v>
      </c>
      <c r="B517" s="80" t="s">
        <v>94</v>
      </c>
      <c r="C517" s="128"/>
      <c r="G517" s="51"/>
    </row>
    <row r="518" outlineLevel="1">
      <c r="A518" s="51" t="s">
        <v>2367</v>
      </c>
      <c r="B518" s="80" t="s">
        <v>94</v>
      </c>
      <c r="C518" s="128"/>
      <c r="G518" s="51"/>
    </row>
    <row r="519" outlineLevel="1">
      <c r="A519" s="51" t="s">
        <v>2368</v>
      </c>
      <c r="B519" s="80" t="s">
        <v>94</v>
      </c>
      <c r="C519" s="128"/>
      <c r="G519" s="51"/>
    </row>
    <row r="520" outlineLevel="1">
      <c r="A520" s="51" t="s">
        <v>2369</v>
      </c>
      <c r="B520" s="80" t="s">
        <v>94</v>
      </c>
      <c r="C520" s="128"/>
      <c r="G520" s="51"/>
    </row>
    <row r="521" outlineLevel="1">
      <c r="A521" s="51" t="s">
        <v>2370</v>
      </c>
      <c r="B521" s="80" t="s">
        <v>94</v>
      </c>
      <c r="C521" s="128"/>
      <c r="G521" s="51"/>
    </row>
    <row r="522" outlineLevel="1">
      <c r="A522" s="51" t="s">
        <v>2371</v>
      </c>
      <c r="B522" s="80" t="s">
        <v>94</v>
      </c>
      <c r="C522" s="128"/>
    </row>
    <row r="523" outlineLevel="1">
      <c r="A523" s="51" t="s">
        <v>2372</v>
      </c>
      <c r="B523" s="80" t="s">
        <v>94</v>
      </c>
      <c r="C523" s="128"/>
    </row>
    <row r="524" outlineLevel="1">
      <c r="A524" s="51" t="s">
        <v>2373</v>
      </c>
      <c r="B524" s="80" t="s">
        <v>94</v>
      </c>
      <c r="C524" s="128"/>
    </row>
    <row r="525" customFormat="1">
      <c r="A525" s="138"/>
      <c r="B525" s="138" t="s">
        <v>2374</v>
      </c>
      <c r="C525" s="70" t="s">
        <v>62</v>
      </c>
      <c r="D525" s="70" t="s">
        <v>1536</v>
      </c>
      <c r="E525" s="70"/>
      <c r="F525" s="70" t="s">
        <v>427</v>
      </c>
      <c r="G525" s="70" t="s">
        <v>1844</v>
      </c>
    </row>
    <row r="526" customFormat="1">
      <c r="A526" s="51" t="s">
        <v>2440</v>
      </c>
      <c r="B526" s="68"/>
      <c r="C526" s="133"/>
      <c r="D526" s="134"/>
      <c r="E526" s="57"/>
      <c r="F526" s="140" t="str">
        <f>IF($C$544=0,"",IF(C526="[for completion]","",IF(C526="","",C526/$C$544)))</f>
        <v/>
      </c>
      <c r="G526" s="140" t="str">
        <f>IF($D$544=0,"",IF(D526="[for completion]","",IF(D526="","",D526/$D$544)))</f>
        <v/>
      </c>
    </row>
    <row r="527" customFormat="1">
      <c r="A527" s="51" t="s">
        <v>2441</v>
      </c>
      <c r="B527" s="68"/>
      <c r="C527" s="133"/>
      <c r="D527" s="134"/>
      <c r="E527" s="57"/>
      <c r="F527" s="140" t="str">
        <f>IF($C$544=0,"",IF(C527="[for completion]","",IF(C527="","",C527/$C$544)))</f>
        <v/>
      </c>
      <c r="G527" s="140" t="str">
        <f>IF($D$544=0,"",IF(D527="[for completion]","",IF(D527="","",D527/$D$544)))</f>
        <v/>
      </c>
    </row>
    <row r="528" customFormat="1">
      <c r="A528" s="51" t="s">
        <v>2442</v>
      </c>
      <c r="B528" s="68"/>
      <c r="C528" s="133"/>
      <c r="D528" s="134"/>
      <c r="E528" s="57"/>
      <c r="F528" s="140" t="str">
        <f>IF($C$544=0,"",IF(C528="[for completion]","",IF(C528="","",C528/$C$544)))</f>
        <v/>
      </c>
      <c r="G528" s="140" t="str">
        <f>IF($D$544=0,"",IF(D528="[for completion]","",IF(D528="","",D528/$D$544)))</f>
        <v/>
      </c>
    </row>
    <row r="529" customFormat="1">
      <c r="A529" s="51" t="s">
        <v>2443</v>
      </c>
      <c r="B529" s="68"/>
      <c r="C529" s="133"/>
      <c r="D529" s="134"/>
      <c r="E529" s="57"/>
      <c r="F529" s="140" t="str">
        <f>IF($C$544=0,"",IF(C529="[for completion]","",IF(C529="","",C529/$C$544)))</f>
        <v/>
      </c>
      <c r="G529" s="140" t="str">
        <f>IF($D$544=0,"",IF(D529="[for completion]","",IF(D529="","",D529/$D$544)))</f>
        <v/>
      </c>
    </row>
    <row r="530" customFormat="1">
      <c r="A530" s="51" t="s">
        <v>2444</v>
      </c>
      <c r="B530" s="68"/>
      <c r="C530" s="133"/>
      <c r="D530" s="134"/>
      <c r="E530" s="57"/>
      <c r="F530" s="140" t="str">
        <f>IF($C$544=0,"",IF(C530="[for completion]","",IF(C530="","",C530/$C$544)))</f>
        <v/>
      </c>
      <c r="G530" s="140" t="str">
        <f>IF($D$544=0,"",IF(D530="[for completion]","",IF(D530="","",D530/$D$544)))</f>
        <v/>
      </c>
    </row>
    <row r="531" customFormat="1">
      <c r="A531" s="51" t="s">
        <v>2445</v>
      </c>
      <c r="B531" s="68"/>
      <c r="C531" s="133"/>
      <c r="D531" s="134"/>
      <c r="E531" s="57"/>
      <c r="F531" s="140" t="str">
        <f>IF($C$544=0,"",IF(C531="[for completion]","",IF(C531="","",C531/$C$544)))</f>
        <v/>
      </c>
      <c r="G531" s="140" t="str">
        <f>IF($D$544=0,"",IF(D531="[for completion]","",IF(D531="","",D531/$D$544)))</f>
        <v/>
      </c>
    </row>
    <row r="532" customFormat="1">
      <c r="A532" s="51" t="s">
        <v>2446</v>
      </c>
      <c r="B532" s="68"/>
      <c r="C532" s="133"/>
      <c r="D532" s="134"/>
      <c r="E532" s="57"/>
      <c r="F532" s="140" t="str">
        <f>IF($C$544=0,"",IF(C532="[for completion]","",IF(C532="","",C532/$C$544)))</f>
        <v/>
      </c>
      <c r="G532" s="140" t="str">
        <f>IF($D$544=0,"",IF(D532="[for completion]","",IF(D532="","",D532/$D$544)))</f>
        <v/>
      </c>
    </row>
    <row r="533" customFormat="1">
      <c r="A533" s="51" t="s">
        <v>2447</v>
      </c>
      <c r="B533" s="68"/>
      <c r="C533" s="133"/>
      <c r="D533" s="134"/>
      <c r="E533" s="57"/>
      <c r="F533" s="140" t="str">
        <f>IF($C$544=0,"",IF(C533="[for completion]","",IF(C533="","",C533/$C$544)))</f>
        <v/>
      </c>
      <c r="G533" s="140" t="str">
        <f>IF($D$544=0,"",IF(D533="[for completion]","",IF(D533="","",D533/$D$544)))</f>
        <v/>
      </c>
    </row>
    <row r="534" customFormat="1">
      <c r="A534" s="51" t="s">
        <v>2448</v>
      </c>
      <c r="B534" s="68"/>
      <c r="C534" s="133"/>
      <c r="D534" s="134"/>
      <c r="E534" s="57"/>
      <c r="F534" s="140" t="str">
        <f>IF($C$544=0,"",IF(C534="[for completion]","",IF(C534="","",C534/$C$544)))</f>
        <v/>
      </c>
      <c r="G534" s="140" t="str">
        <f>IF($D$544=0,"",IF(D534="[for completion]","",IF(D534="","",D534/$D$544)))</f>
        <v/>
      </c>
    </row>
    <row r="535" customFormat="1">
      <c r="A535" s="51" t="s">
        <v>2449</v>
      </c>
      <c r="B535" s="68"/>
      <c r="C535" s="133"/>
      <c r="D535" s="134"/>
      <c r="E535" s="57"/>
      <c r="F535" s="140" t="str">
        <f>IF($C$544=0,"",IF(C535="[for completion]","",IF(C535="","",C535/$C$544)))</f>
        <v/>
      </c>
      <c r="G535" s="140" t="str">
        <f>IF($D$544=0,"",IF(D535="[for completion]","",IF(D535="","",D535/$D$544)))</f>
        <v/>
      </c>
    </row>
    <row r="536" customFormat="1">
      <c r="A536" s="51" t="s">
        <v>2450</v>
      </c>
      <c r="B536" s="68"/>
      <c r="C536" s="133"/>
      <c r="D536" s="134"/>
      <c r="E536" s="57"/>
      <c r="F536" s="140" t="str">
        <f>IF($C$544=0,"",IF(C536="[for completion]","",IF(C536="","",C536/$C$544)))</f>
        <v/>
      </c>
      <c r="G536" s="140" t="str">
        <f>IF($D$544=0,"",IF(D536="[for completion]","",IF(D536="","",D536/$D$544)))</f>
        <v/>
      </c>
    </row>
    <row r="537" customFormat="1">
      <c r="A537" s="51" t="s">
        <v>2451</v>
      </c>
      <c r="B537" s="68"/>
      <c r="C537" s="133"/>
      <c r="D537" s="134"/>
      <c r="E537" s="57"/>
      <c r="F537" s="140" t="str">
        <f>IF($C$544=0,"",IF(C537="[for completion]","",IF(C537="","",C537/$C$544)))</f>
        <v/>
      </c>
      <c r="G537" s="140" t="str">
        <f>IF($D$544=0,"",IF(D537="[for completion]","",IF(D537="","",D537/$D$544)))</f>
        <v/>
      </c>
    </row>
    <row r="538" customFormat="1">
      <c r="A538" s="51" t="s">
        <v>2452</v>
      </c>
      <c r="B538" s="68"/>
      <c r="C538" s="133"/>
      <c r="D538" s="134"/>
      <c r="E538" s="57"/>
      <c r="F538" s="140" t="str">
        <f>IF($C$544=0,"",IF(C538="[for completion]","",IF(C538="","",C538/$C$544)))</f>
        <v/>
      </c>
      <c r="G538" s="140" t="str">
        <f>IF($D$544=0,"",IF(D538="[for completion]","",IF(D538="","",D538/$D$544)))</f>
        <v/>
      </c>
    </row>
    <row r="539" customFormat="1">
      <c r="A539" s="51" t="s">
        <v>2453</v>
      </c>
      <c r="B539" s="68"/>
      <c r="C539" s="133"/>
      <c r="D539" s="134"/>
      <c r="E539" s="57"/>
      <c r="F539" s="140" t="str">
        <f>IF($C$544=0,"",IF(C539="[for completion]","",IF(C539="","",C539/$C$544)))</f>
        <v/>
      </c>
      <c r="G539" s="140" t="str">
        <f>IF($D$544=0,"",IF(D539="[for completion]","",IF(D539="","",D539/$D$544)))</f>
        <v/>
      </c>
    </row>
    <row r="540" customFormat="1">
      <c r="A540" s="51" t="s">
        <v>2454</v>
      </c>
      <c r="B540" s="68"/>
      <c r="C540" s="133"/>
      <c r="D540" s="134"/>
      <c r="E540" s="57"/>
      <c r="F540" s="140" t="str">
        <f>IF($C$544=0,"",IF(C540="[for completion]","",IF(C540="","",C540/$C$544)))</f>
        <v/>
      </c>
      <c r="G540" s="140" t="str">
        <f>IF($D$544=0,"",IF(D540="[for completion]","",IF(D540="","",D540/$D$544)))</f>
        <v/>
      </c>
    </row>
    <row r="541" customFormat="1">
      <c r="A541" s="51" t="s">
        <v>2455</v>
      </c>
      <c r="B541" s="68"/>
      <c r="C541" s="133"/>
      <c r="D541" s="134"/>
      <c r="E541" s="57"/>
      <c r="F541" s="140" t="str">
        <f>IF($C$544=0,"",IF(C541="[for completion]","",IF(C541="","",C541/$C$544)))</f>
        <v/>
      </c>
      <c r="G541" s="140" t="str">
        <f>IF($D$544=0,"",IF(D541="[for completion]","",IF(D541="","",D541/$D$544)))</f>
        <v/>
      </c>
    </row>
    <row r="542" customFormat="1">
      <c r="A542" s="51" t="s">
        <v>2456</v>
      </c>
      <c r="B542" s="68"/>
      <c r="C542" s="133"/>
      <c r="D542" s="134"/>
      <c r="E542" s="57"/>
      <c r="F542" s="140" t="str">
        <f>IF($C$544=0,"",IF(C542="[for completion]","",IF(C542="","",C542/$C$544)))</f>
        <v/>
      </c>
      <c r="G542" s="140" t="str">
        <f>IF($D$544=0,"",IF(D542="[for completion]","",IF(D542="","",D542/$D$544)))</f>
        <v/>
      </c>
    </row>
    <row r="543" customFormat="1">
      <c r="A543" s="51" t="s">
        <v>2457</v>
      </c>
      <c r="B543" s="68"/>
      <c r="C543" s="133"/>
      <c r="D543" s="134"/>
      <c r="E543" s="57"/>
      <c r="F543" s="140" t="str">
        <f>IF($C$544=0,"",IF(C543="[for completion]","",IF(C543="","",C543/$C$544)))</f>
        <v/>
      </c>
      <c r="G543" s="140" t="str">
        <f>IF($D$544=0,"",IF(D543="[for completion]","",IF(D543="","",D543/$D$544)))</f>
        <v/>
      </c>
    </row>
    <row r="544" customFormat="1">
      <c r="A544" s="51" t="s">
        <v>2458</v>
      </c>
      <c r="B544" s="68" t="s">
        <v>92</v>
      </c>
      <c r="C544" s="133">
        <f>SUM(C526:C543)</f>
        <v>0</v>
      </c>
      <c r="D544" s="134">
        <f>SUM(D526:D543)</f>
        <v>0</v>
      </c>
      <c r="E544" s="57"/>
      <c r="F544" s="128">
        <f>SUM(F526:F543)</f>
        <v>0</v>
      </c>
      <c r="G544" s="128">
        <f>SUM(G526:G543)</f>
        <v>0</v>
      </c>
    </row>
    <row r="545" customFormat="1">
      <c r="A545" s="51" t="s">
        <v>2459</v>
      </c>
      <c r="B545" s="68"/>
      <c r="C545" s="51"/>
      <c r="D545" s="51"/>
      <c r="E545" s="57"/>
      <c r="F545" s="57"/>
      <c r="G545" s="57"/>
    </row>
    <row r="546" customFormat="1">
      <c r="A546" s="51" t="s">
        <v>2460</v>
      </c>
      <c r="B546" s="68"/>
      <c r="C546" s="51"/>
      <c r="D546" s="51"/>
      <c r="E546" s="57"/>
      <c r="F546" s="57"/>
      <c r="G546" s="57"/>
    </row>
    <row r="547" customFormat="1">
      <c r="A547" s="51" t="s">
        <v>2461</v>
      </c>
      <c r="B547" s="68"/>
      <c r="C547" s="51"/>
      <c r="D547" s="51"/>
      <c r="E547" s="57"/>
      <c r="F547" s="57"/>
      <c r="G547" s="57"/>
    </row>
    <row r="548" customFormat="1">
      <c r="A548" s="138"/>
      <c r="B548" s="138" t="s">
        <v>2375</v>
      </c>
      <c r="C548" s="70" t="s">
        <v>62</v>
      </c>
      <c r="D548" s="70" t="s">
        <v>1536</v>
      </c>
      <c r="E548" s="70"/>
      <c r="F548" s="70" t="s">
        <v>427</v>
      </c>
      <c r="G548" s="70" t="s">
        <v>1844</v>
      </c>
    </row>
    <row r="549" customFormat="1">
      <c r="A549" s="51" t="s">
        <v>2462</v>
      </c>
      <c r="B549" s="68"/>
      <c r="C549" s="133"/>
      <c r="D549" s="134"/>
      <c r="E549" s="57"/>
      <c r="F549" s="140" t="str">
        <f>IF($C$567=0,"",IF(C549="[for completion]","",IF(C549="","",C549/$C$567)))</f>
        <v/>
      </c>
      <c r="G549" s="140" t="str">
        <f>IF($D$567=0,"",IF(D549="[for completion]","",IF(D549="","",D549/$D$567)))</f>
        <v/>
      </c>
    </row>
    <row r="550" customFormat="1">
      <c r="A550" s="51" t="s">
        <v>2463</v>
      </c>
      <c r="B550" s="68"/>
      <c r="C550" s="133"/>
      <c r="D550" s="134"/>
      <c r="E550" s="57"/>
      <c r="F550" s="140" t="str">
        <f>IF($C$567=0,"",IF(C550="[for completion]","",IF(C550="","",C550/$C$567)))</f>
        <v/>
      </c>
      <c r="G550" s="140" t="str">
        <f>IF($D$567=0,"",IF(D550="[for completion]","",IF(D550="","",D550/$D$567)))</f>
        <v/>
      </c>
    </row>
    <row r="551" customFormat="1">
      <c r="A551" s="51" t="s">
        <v>2464</v>
      </c>
      <c r="B551" s="68"/>
      <c r="C551" s="133"/>
      <c r="D551" s="134"/>
      <c r="E551" s="57"/>
      <c r="F551" s="140" t="str">
        <f>IF($C$567=0,"",IF(C551="[for completion]","",IF(C551="","",C551/$C$567)))</f>
        <v/>
      </c>
      <c r="G551" s="140" t="str">
        <f>IF($D$567=0,"",IF(D551="[for completion]","",IF(D551="","",D551/$D$567)))</f>
        <v/>
      </c>
    </row>
    <row r="552" customFormat="1">
      <c r="A552" s="51" t="s">
        <v>2465</v>
      </c>
      <c r="B552" s="68"/>
      <c r="C552" s="133"/>
      <c r="D552" s="134"/>
      <c r="E552" s="57"/>
      <c r="F552" s="140" t="str">
        <f>IF($C$567=0,"",IF(C552="[for completion]","",IF(C552="","",C552/$C$567)))</f>
        <v/>
      </c>
      <c r="G552" s="140" t="str">
        <f>IF($D$567=0,"",IF(D552="[for completion]","",IF(D552="","",D552/$D$567)))</f>
        <v/>
      </c>
    </row>
    <row r="553" customFormat="1">
      <c r="A553" s="51" t="s">
        <v>2466</v>
      </c>
      <c r="B553" s="68"/>
      <c r="C553" s="133"/>
      <c r="D553" s="134"/>
      <c r="E553" s="57"/>
      <c r="F553" s="140" t="str">
        <f>IF($C$567=0,"",IF(C553="[for completion]","",IF(C553="","",C553/$C$567)))</f>
        <v/>
      </c>
      <c r="G553" s="140" t="str">
        <f>IF($D$567=0,"",IF(D553="[for completion]","",IF(D553="","",D553/$D$567)))</f>
        <v/>
      </c>
    </row>
    <row r="554" customFormat="1">
      <c r="A554" s="51" t="s">
        <v>2467</v>
      </c>
      <c r="B554" s="68"/>
      <c r="C554" s="133"/>
      <c r="D554" s="134"/>
      <c r="E554" s="57"/>
      <c r="F554" s="140" t="str">
        <f>IF($C$567=0,"",IF(C554="[for completion]","",IF(C554="","",C554/$C$567)))</f>
        <v/>
      </c>
      <c r="G554" s="140" t="str">
        <f>IF($D$567=0,"",IF(D554="[for completion]","",IF(D554="","",D554/$D$567)))</f>
        <v/>
      </c>
    </row>
    <row r="555" customFormat="1">
      <c r="A555" s="51" t="s">
        <v>2468</v>
      </c>
      <c r="B555" s="68"/>
      <c r="C555" s="133"/>
      <c r="D555" s="134"/>
      <c r="E555" s="57"/>
      <c r="F555" s="140" t="str">
        <f>IF($C$567=0,"",IF(C555="[for completion]","",IF(C555="","",C555/$C$567)))</f>
        <v/>
      </c>
      <c r="G555" s="140" t="str">
        <f>IF($D$567=0,"",IF(D555="[for completion]","",IF(D555="","",D555/$D$567)))</f>
        <v/>
      </c>
    </row>
    <row r="556" customFormat="1">
      <c r="A556" s="51" t="s">
        <v>2469</v>
      </c>
      <c r="B556" s="68"/>
      <c r="C556" s="133"/>
      <c r="D556" s="134"/>
      <c r="E556" s="57"/>
      <c r="F556" s="140" t="str">
        <f>IF($C$567=0,"",IF(C556="[for completion]","",IF(C556="","",C556/$C$567)))</f>
        <v/>
      </c>
      <c r="G556" s="140" t="str">
        <f>IF($D$567=0,"",IF(D556="[for completion]","",IF(D556="","",D556/$D$567)))</f>
        <v/>
      </c>
    </row>
    <row r="557" customFormat="1">
      <c r="A557" s="51" t="s">
        <v>2470</v>
      </c>
      <c r="B557" s="68"/>
      <c r="C557" s="133"/>
      <c r="D557" s="134"/>
      <c r="E557" s="57"/>
      <c r="F557" s="140" t="str">
        <f>IF($C$567=0,"",IF(C557="[for completion]","",IF(C557="","",C557/$C$567)))</f>
        <v/>
      </c>
      <c r="G557" s="140" t="str">
        <f>IF($D$567=0,"",IF(D557="[for completion]","",IF(D557="","",D557/$D$567)))</f>
        <v/>
      </c>
    </row>
    <row r="558" customFormat="1">
      <c r="A558" s="51" t="s">
        <v>2471</v>
      </c>
      <c r="B558" s="68"/>
      <c r="C558" s="133"/>
      <c r="D558" s="134"/>
      <c r="E558" s="57"/>
      <c r="F558" s="140" t="str">
        <f>IF($C$567=0,"",IF(C558="[for completion]","",IF(C558="","",C558/$C$567)))</f>
        <v/>
      </c>
      <c r="G558" s="140" t="str">
        <f>IF($D$567=0,"",IF(D558="[for completion]","",IF(D558="","",D558/$D$567)))</f>
        <v/>
      </c>
    </row>
    <row r="559" customFormat="1">
      <c r="A559" s="51" t="s">
        <v>2472</v>
      </c>
      <c r="B559" s="68"/>
      <c r="C559" s="133"/>
      <c r="D559" s="134"/>
      <c r="E559" s="57"/>
      <c r="F559" s="140" t="str">
        <f>IF($C$567=0,"",IF(C559="[for completion]","",IF(C559="","",C559/$C$567)))</f>
        <v/>
      </c>
      <c r="G559" s="140" t="str">
        <f>IF($D$567=0,"",IF(D559="[for completion]","",IF(D559="","",D559/$D$567)))</f>
        <v/>
      </c>
    </row>
    <row r="560" customFormat="1">
      <c r="A560" s="51" t="s">
        <v>2473</v>
      </c>
      <c r="B560" s="68"/>
      <c r="C560" s="133"/>
      <c r="D560" s="134"/>
      <c r="E560" s="57"/>
      <c r="F560" s="140" t="str">
        <f>IF($C$567=0,"",IF(C560="[for completion]","",IF(C560="","",C560/$C$567)))</f>
        <v/>
      </c>
      <c r="G560" s="140" t="str">
        <f>IF($D$567=0,"",IF(D560="[for completion]","",IF(D560="","",D560/$D$567)))</f>
        <v/>
      </c>
    </row>
    <row r="561" customFormat="1">
      <c r="A561" s="51" t="s">
        <v>2474</v>
      </c>
      <c r="B561" s="68"/>
      <c r="C561" s="133"/>
      <c r="D561" s="134"/>
      <c r="E561" s="57"/>
      <c r="F561" s="140" t="str">
        <f>IF($C$567=0,"",IF(C561="[for completion]","",IF(C561="","",C561/$C$567)))</f>
        <v/>
      </c>
      <c r="G561" s="140" t="str">
        <f>IF($D$567=0,"",IF(D561="[for completion]","",IF(D561="","",D561/$D$567)))</f>
        <v/>
      </c>
    </row>
    <row r="562" customFormat="1">
      <c r="A562" s="51" t="s">
        <v>2475</v>
      </c>
      <c r="B562" s="68"/>
      <c r="C562" s="133"/>
      <c r="D562" s="134"/>
      <c r="E562" s="57"/>
      <c r="F562" s="140" t="str">
        <f>IF($C$567=0,"",IF(C562="[for completion]","",IF(C562="","",C562/$C$567)))</f>
        <v/>
      </c>
      <c r="G562" s="140" t="str">
        <f>IF($D$567=0,"",IF(D562="[for completion]","",IF(D562="","",D562/$D$567)))</f>
        <v/>
      </c>
    </row>
    <row r="563" customFormat="1">
      <c r="A563" s="51" t="s">
        <v>2476</v>
      </c>
      <c r="B563" s="68"/>
      <c r="C563" s="133"/>
      <c r="D563" s="134"/>
      <c r="E563" s="57"/>
      <c r="F563" s="140" t="str">
        <f>IF($C$567=0,"",IF(C563="[for completion]","",IF(C563="","",C563/$C$567)))</f>
        <v/>
      </c>
      <c r="G563" s="140" t="str">
        <f>IF($D$567=0,"",IF(D563="[for completion]","",IF(D563="","",D563/$D$567)))</f>
        <v/>
      </c>
    </row>
    <row r="564" customFormat="1">
      <c r="A564" s="51" t="s">
        <v>2477</v>
      </c>
      <c r="B564" s="68"/>
      <c r="C564" s="133"/>
      <c r="D564" s="134"/>
      <c r="E564" s="57"/>
      <c r="F564" s="140" t="str">
        <f>IF($C$567=0,"",IF(C564="[for completion]","",IF(C564="","",C564/$C$567)))</f>
        <v/>
      </c>
      <c r="G564" s="140" t="str">
        <f>IF($D$567=0,"",IF(D564="[for completion]","",IF(D564="","",D564/$D$567)))</f>
        <v/>
      </c>
    </row>
    <row r="565" customFormat="1">
      <c r="A565" s="51" t="s">
        <v>2478</v>
      </c>
      <c r="B565" s="68"/>
      <c r="C565" s="133"/>
      <c r="D565" s="134"/>
      <c r="E565" s="57"/>
      <c r="F565" s="140" t="str">
        <f>IF($C$567=0,"",IF(C565="[for completion]","",IF(C565="","",C565/$C$567)))</f>
        <v/>
      </c>
      <c r="G565" s="140" t="str">
        <f>IF($D$567=0,"",IF(D565="[for completion]","",IF(D565="","",D565/$D$567)))</f>
        <v/>
      </c>
    </row>
    <row r="566" customFormat="1">
      <c r="A566" s="51" t="s">
        <v>2479</v>
      </c>
      <c r="B566" s="68"/>
      <c r="C566" s="133"/>
      <c r="D566" s="134"/>
      <c r="E566" s="57"/>
      <c r="F566" s="140" t="str">
        <f>IF($C$567=0,"",IF(C566="[for completion]","",IF(C566="","",C566/$C$567)))</f>
        <v/>
      </c>
      <c r="G566" s="140" t="str">
        <f>IF($D$567=0,"",IF(D566="[for completion]","",IF(D566="","",D566/$D$567)))</f>
        <v/>
      </c>
    </row>
    <row r="567" customFormat="1">
      <c r="A567" s="51" t="s">
        <v>2480</v>
      </c>
      <c r="B567" s="68" t="s">
        <v>92</v>
      </c>
      <c r="C567" s="133">
        <f>SUM(C549:C566)</f>
        <v>0</v>
      </c>
      <c r="D567" s="134">
        <f>SUM(D549:D566)</f>
        <v>0</v>
      </c>
      <c r="E567" s="57"/>
      <c r="F567" s="128">
        <f>SUM(F549:F566)</f>
        <v>0</v>
      </c>
      <c r="G567" s="128">
        <f>SUM(G549:G566)</f>
        <v>0</v>
      </c>
    </row>
    <row r="568" customFormat="1">
      <c r="A568" s="51" t="s">
        <v>2481</v>
      </c>
      <c r="B568" s="68"/>
      <c r="C568" s="51"/>
      <c r="D568" s="51"/>
      <c r="E568" s="57"/>
      <c r="F568" s="57"/>
      <c r="G568" s="57"/>
    </row>
    <row r="569" customFormat="1">
      <c r="A569" s="51" t="s">
        <v>2482</v>
      </c>
      <c r="B569" s="68"/>
      <c r="C569" s="51"/>
      <c r="D569" s="51"/>
      <c r="E569" s="57"/>
      <c r="F569" s="57"/>
      <c r="G569" s="57"/>
    </row>
    <row r="570" customFormat="1">
      <c r="A570" s="51" t="s">
        <v>2483</v>
      </c>
      <c r="B570" s="68"/>
      <c r="C570" s="51"/>
      <c r="D570" s="51"/>
      <c r="E570" s="57"/>
      <c r="F570" s="57"/>
      <c r="G570" s="57"/>
    </row>
    <row r="571" customFormat="1">
      <c r="A571" s="138"/>
      <c r="B571" s="138" t="s">
        <v>2376</v>
      </c>
      <c r="C571" s="70" t="s">
        <v>62</v>
      </c>
      <c r="D571" s="70" t="s">
        <v>1536</v>
      </c>
      <c r="E571" s="70"/>
      <c r="F571" s="70" t="s">
        <v>427</v>
      </c>
      <c r="G571" s="70" t="s">
        <v>1844</v>
      </c>
    </row>
    <row r="572" customFormat="1">
      <c r="A572" s="51" t="s">
        <v>2484</v>
      </c>
      <c r="B572" s="68" t="s">
        <v>1527</v>
      </c>
      <c r="C572" s="133"/>
      <c r="D572" s="134"/>
      <c r="E572" s="57"/>
      <c r="F572" s="140" t="str">
        <f>IF($C$585=0,"",IF(C572="[for completion]","",IF(C572="","",C572/$C$585)))</f>
        <v/>
      </c>
      <c r="G572" s="140" t="str">
        <f>IF($D$585=0,"",IF(D572="[for completion]","",IF(D572="","",D572/$D$585)))</f>
        <v/>
      </c>
    </row>
    <row r="573" customFormat="1">
      <c r="A573" s="51" t="s">
        <v>2485</v>
      </c>
      <c r="B573" s="68" t="s">
        <v>1528</v>
      </c>
      <c r="C573" s="133"/>
      <c r="D573" s="134"/>
      <c r="E573" s="57"/>
      <c r="F573" s="140" t="str">
        <f>IF($C$585=0,"",IF(C573="[for completion]","",IF(C573="","",C573/$C$585)))</f>
        <v/>
      </c>
      <c r="G573" s="140" t="str">
        <f>IF($D$585=0,"",IF(D573="[for completion]","",IF(D573="","",D573/$D$585)))</f>
        <v/>
      </c>
    </row>
    <row r="574" customFormat="1">
      <c r="A574" s="51" t="s">
        <v>2486</v>
      </c>
      <c r="B574" s="68" t="s">
        <v>2202</v>
      </c>
      <c r="C574" s="133"/>
      <c r="D574" s="134"/>
      <c r="E574" s="57"/>
      <c r="F574" s="140" t="str">
        <f>IF($C$585=0,"",IF(C574="[for completion]","",IF(C574="","",C574/$C$585)))</f>
        <v/>
      </c>
      <c r="G574" s="140" t="str">
        <f>IF($D$585=0,"",IF(D574="[for completion]","",IF(D574="","",D574/$D$585)))</f>
        <v/>
      </c>
    </row>
    <row r="575" customFormat="1">
      <c r="A575" s="51" t="s">
        <v>2487</v>
      </c>
      <c r="B575" s="68" t="s">
        <v>1529</v>
      </c>
      <c r="C575" s="133"/>
      <c r="D575" s="134"/>
      <c r="E575" s="57"/>
      <c r="F575" s="140" t="str">
        <f>IF($C$585=0,"",IF(C575="[for completion]","",IF(C575="","",C575/$C$585)))</f>
        <v/>
      </c>
      <c r="G575" s="140" t="str">
        <f>IF($D$585=0,"",IF(D575="[for completion]","",IF(D575="","",D575/$D$585)))</f>
        <v/>
      </c>
    </row>
    <row r="576" customFormat="1">
      <c r="A576" s="51" t="s">
        <v>2488</v>
      </c>
      <c r="B576" s="68" t="s">
        <v>1530</v>
      </c>
      <c r="C576" s="133"/>
      <c r="D576" s="134"/>
      <c r="E576" s="57"/>
      <c r="F576" s="140" t="str">
        <f>IF($C$585=0,"",IF(C576="[for completion]","",IF(C576="","",C576/$C$585)))</f>
        <v/>
      </c>
      <c r="G576" s="140" t="str">
        <f>IF($D$585=0,"",IF(D576="[for completion]","",IF(D576="","",D576/$D$585)))</f>
        <v/>
      </c>
    </row>
    <row r="577" customFormat="1">
      <c r="A577" s="51" t="s">
        <v>2489</v>
      </c>
      <c r="B577" s="68" t="s">
        <v>1531</v>
      </c>
      <c r="C577" s="133"/>
      <c r="D577" s="134"/>
      <c r="E577" s="57"/>
      <c r="F577" s="140" t="str">
        <f>IF($C$585=0,"",IF(C577="[for completion]","",IF(C577="","",C577/$C$585)))</f>
        <v/>
      </c>
      <c r="G577" s="140" t="str">
        <f>IF($D$585=0,"",IF(D577="[for completion]","",IF(D577="","",D577/$D$585)))</f>
        <v/>
      </c>
    </row>
    <row r="578" customFormat="1">
      <c r="A578" s="51" t="s">
        <v>2490</v>
      </c>
      <c r="B578" s="68" t="s">
        <v>1532</v>
      </c>
      <c r="C578" s="133"/>
      <c r="D578" s="134"/>
      <c r="E578" s="57"/>
      <c r="F578" s="140" t="str">
        <f>IF($C$585=0,"",IF(C578="[for completion]","",IF(C578="","",C578/$C$585)))</f>
        <v/>
      </c>
      <c r="G578" s="140" t="str">
        <f>IF($D$585=0,"",IF(D578="[for completion]","",IF(D578="","",D578/$D$585)))</f>
        <v/>
      </c>
    </row>
    <row r="579" customFormat="1">
      <c r="A579" s="51" t="s">
        <v>2491</v>
      </c>
      <c r="B579" s="68" t="s">
        <v>1533</v>
      </c>
      <c r="C579" s="133"/>
      <c r="D579" s="134"/>
      <c r="E579" s="57"/>
      <c r="F579" s="140" t="str">
        <f>IF($C$585=0,"",IF(C579="[for completion]","",IF(C579="","",C579/$C$585)))</f>
        <v/>
      </c>
      <c r="G579" s="140" t="str">
        <f>IF($D$585=0,"",IF(D579="[for completion]","",IF(D579="","",D579/$D$585)))</f>
        <v/>
      </c>
    </row>
    <row r="580" customFormat="1">
      <c r="A580" s="51" t="s">
        <v>2492</v>
      </c>
      <c r="B580" s="68" t="s">
        <v>2572</v>
      </c>
      <c r="C580" s="133"/>
      <c r="D580" s="51"/>
      <c r="E580" s="57"/>
      <c r="F580" s="140" t="str">
        <f>IF($C$585=0,"",IF(C580="[for completion]","",IF(C580="","",C580/$C$585)))</f>
        <v/>
      </c>
      <c r="G580" s="140" t="str">
        <f>IF($D$585=0,"",IF(D580="[for completion]","",IF(D580="","",D580/$D$585)))</f>
        <v/>
      </c>
    </row>
    <row r="581" customFormat="1">
      <c r="A581" s="51" t="s">
        <v>2493</v>
      </c>
      <c r="B581" s="51" t="s">
        <v>2575</v>
      </c>
      <c r="C581" s="133"/>
      <c r="D581" s="51"/>
      <c r="F581" s="140" t="str">
        <f>IF($C$585=0,"",IF(C581="[for completion]","",IF(C581="","",C581/$C$585)))</f>
        <v/>
      </c>
      <c r="G581" s="140" t="str">
        <f>IF($D$585=0,"",IF(D581="[for completion]","",IF(D581="","",D581/$D$585)))</f>
        <v/>
      </c>
    </row>
    <row r="582" customFormat="1">
      <c r="A582" s="51" t="s">
        <v>2494</v>
      </c>
      <c r="B582" s="51" t="s">
        <v>2573</v>
      </c>
      <c r="C582" s="133"/>
      <c r="D582" s="51"/>
      <c r="F582" s="140" t="str">
        <f>IF($C$585=0,"",IF(C582="[for completion]","",IF(C582="","",C582/$C$585)))</f>
        <v/>
      </c>
      <c r="G582" s="140" t="str">
        <f>IF($D$585=0,"",IF(D582="[for completion]","",IF(D582="","",D582/$D$585)))</f>
        <v/>
      </c>
    </row>
    <row r="583" customFormat="1">
      <c r="A583" s="51" t="s">
        <v>2584</v>
      </c>
      <c r="B583" s="68" t="s">
        <v>2574</v>
      </c>
      <c r="C583" s="133"/>
      <c r="D583" s="51"/>
      <c r="E583" s="57"/>
      <c r="F583" s="140" t="str">
        <f>IF($C$585=0,"",IF(C583="[for completion]","",IF(C583="","",C583/$C$585)))</f>
        <v/>
      </c>
      <c r="G583" s="140" t="str">
        <f>IF($D$585=0,"",IF(D583="[for completion]","",IF(D583="","",D583/$D$585)))</f>
        <v/>
      </c>
    </row>
    <row r="584" customFormat="1">
      <c r="A584" s="51" t="s">
        <v>2585</v>
      </c>
      <c r="B584" s="51" t="s">
        <v>1927</v>
      </c>
      <c r="C584" s="133"/>
      <c r="D584" s="134"/>
      <c r="E584" s="57"/>
      <c r="F584" s="140" t="str">
        <f>IF($C$585=0,"",IF(C584="[for completion]","",IF(C584="","",C584/$C$585)))</f>
        <v/>
      </c>
      <c r="G584" s="140" t="str">
        <f>IF($D$585=0,"",IF(D584="[for completion]","",IF(D584="","",D584/$D$585)))</f>
        <v/>
      </c>
    </row>
    <row r="585" customFormat="1">
      <c r="A585" s="51" t="s">
        <v>2586</v>
      </c>
      <c r="B585" s="68" t="s">
        <v>92</v>
      </c>
      <c r="C585" s="133">
        <f>SUM(C572:C584)</f>
        <v>0</v>
      </c>
      <c r="D585" s="134">
        <f>SUM(D572:D584)</f>
        <v>0</v>
      </c>
      <c r="E585" s="57"/>
      <c r="F585" s="128">
        <f>SUM(F572:F584)</f>
        <v>0</v>
      </c>
      <c r="G585" s="128">
        <f>SUM(G572:G584)</f>
        <v>0</v>
      </c>
    </row>
    <row r="586" customFormat="1">
      <c r="A586" s="51" t="s">
        <v>2495</v>
      </c>
      <c r="B586" s="68"/>
      <c r="C586" s="133"/>
      <c r="D586" s="134"/>
      <c r="E586" s="57"/>
      <c r="F586" s="140"/>
      <c r="G586" s="140"/>
    </row>
    <row r="587" customFormat="1">
      <c r="A587" s="51" t="s">
        <v>2587</v>
      </c>
      <c r="B587" s="68"/>
      <c r="C587" s="133"/>
      <c r="D587" s="134"/>
      <c r="E587" s="57"/>
      <c r="F587" s="140"/>
      <c r="G587" s="140"/>
    </row>
    <row r="588" customFormat="1">
      <c r="A588" s="51" t="s">
        <v>2588</v>
      </c>
      <c r="B588" s="68"/>
      <c r="C588" s="133"/>
      <c r="D588" s="134"/>
      <c r="E588" s="57"/>
      <c r="F588" s="140"/>
      <c r="G588" s="140"/>
    </row>
    <row r="589" customFormat="1">
      <c r="A589" s="51" t="s">
        <v>2589</v>
      </c>
      <c r="B589" s="68"/>
      <c r="C589" s="133"/>
      <c r="D589" s="134"/>
      <c r="E589" s="57"/>
      <c r="F589" s="140"/>
      <c r="G589" s="140"/>
    </row>
    <row r="590" customFormat="1">
      <c r="A590" s="51" t="s">
        <v>2590</v>
      </c>
      <c r="B590" s="68"/>
      <c r="C590" s="133"/>
      <c r="D590" s="134"/>
      <c r="E590" s="57"/>
      <c r="F590" s="140"/>
      <c r="G590" s="140"/>
    </row>
    <row r="591" customFormat="1">
      <c r="A591" s="51" t="s">
        <v>2591</v>
      </c>
      <c r="B591" s="68"/>
      <c r="C591" s="133"/>
      <c r="D591" s="134"/>
      <c r="E591" s="57"/>
      <c r="F591" s="140" t="str">
        <f>IF($C$585=0,"",IF(C591="[for completion]","",IF(C591="","",C591/$C$585)))</f>
        <v/>
      </c>
      <c r="G591" s="140" t="str">
        <f>IF($D$585=0,"",IF(D591="[for completion]","",IF(D591="","",D591/$D$585)))</f>
        <v/>
      </c>
    </row>
    <row r="592" customFormat="1">
      <c r="A592" s="51" t="s">
        <v>2592</v>
      </c>
    </row>
    <row r="593" customFormat="1">
      <c r="A593" s="51" t="s">
        <v>2593</v>
      </c>
    </row>
    <row r="594">
      <c r="A594" s="51" t="s">
        <v>2594</v>
      </c>
    </row>
    <row r="595">
      <c r="A595" s="51" t="s">
        <v>2600</v>
      </c>
    </row>
    <row r="596">
      <c r="A596" s="138"/>
      <c r="B596" s="138" t="s">
        <v>2377</v>
      </c>
      <c r="C596" s="70" t="s">
        <v>62</v>
      </c>
      <c r="D596" s="70" t="s">
        <v>1536</v>
      </c>
      <c r="E596" s="70"/>
      <c r="F596" s="70" t="s">
        <v>426</v>
      </c>
      <c r="G596" s="70" t="s">
        <v>1844</v>
      </c>
    </row>
    <row r="597">
      <c r="A597" s="51" t="s">
        <v>2496</v>
      </c>
      <c r="B597" s="68" t="s">
        <v>2107</v>
      </c>
      <c r="C597" s="133"/>
      <c r="D597" s="134"/>
      <c r="E597" s="57"/>
      <c r="F597" s="140" t="str">
        <f>IF($C$601=0,"",IF(C597="[for completion]","",IF(C597="","",C597/$C$601)))</f>
        <v/>
      </c>
      <c r="G597" s="140" t="str">
        <f>IF($D$601=0,"",IF(D597="[for completion]","",IF(D597="","",D597/$D$601)))</f>
        <v/>
      </c>
    </row>
    <row r="598">
      <c r="A598" s="51" t="s">
        <v>2497</v>
      </c>
      <c r="B598" s="154" t="s">
        <v>2108</v>
      </c>
      <c r="C598" s="133"/>
      <c r="D598" s="134"/>
      <c r="E598" s="57"/>
      <c r="F598" s="140" t="str">
        <f>IF($C$601=0,"",IF(C598="[for completion]","",IF(C598="","",C598/$C$601)))</f>
        <v/>
      </c>
      <c r="G598" s="140" t="str">
        <f>IF($D$601=0,"",IF(D598="[for completion]","",IF(D598="","",D598/$D$601)))</f>
        <v/>
      </c>
    </row>
    <row r="599">
      <c r="A599" s="51" t="s">
        <v>2498</v>
      </c>
      <c r="B599" s="68" t="s">
        <v>1535</v>
      </c>
      <c r="C599" s="133"/>
      <c r="D599" s="134"/>
      <c r="E599" s="57"/>
      <c r="F599" s="140" t="str">
        <f>IF($C$601=0,"",IF(C599="[for completion]","",IF(C599="","",C599/$C$601)))</f>
        <v/>
      </c>
      <c r="G599" s="140" t="str">
        <f>IF($D$601=0,"",IF(D599="[for completion]","",IF(D599="","",D599/$D$601)))</f>
        <v/>
      </c>
    </row>
    <row r="600">
      <c r="A600" s="51" t="s">
        <v>2499</v>
      </c>
      <c r="B600" s="51" t="s">
        <v>1927</v>
      </c>
      <c r="C600" s="133"/>
      <c r="D600" s="134"/>
      <c r="E600" s="57"/>
      <c r="F600" s="140" t="str">
        <f>IF($C$601=0,"",IF(C600="[for completion]","",IF(C600="","",C600/$C$601)))</f>
        <v/>
      </c>
      <c r="G600" s="140" t="str">
        <f>IF($D$601=0,"",IF(D600="[for completion]","",IF(D600="","",D600/$D$601)))</f>
        <v/>
      </c>
    </row>
    <row r="601">
      <c r="A601" s="51" t="s">
        <v>2500</v>
      </c>
      <c r="B601" s="68" t="s">
        <v>92</v>
      </c>
      <c r="C601" s="133">
        <f>SUM(C597:C600)</f>
        <v>0</v>
      </c>
      <c r="D601" s="134">
        <f>SUM(D597:D600)</f>
        <v>0</v>
      </c>
      <c r="E601" s="57"/>
      <c r="F601" s="128">
        <f>SUM(F597:F600)</f>
        <v>0</v>
      </c>
      <c r="G601" s="128">
        <f>SUM(G597:G600)</f>
        <v>0</v>
      </c>
    </row>
    <row r="603">
      <c r="A603" s="138"/>
      <c r="B603" s="138" t="s">
        <v>2927</v>
      </c>
      <c r="C603" s="138" t="s">
        <v>2562</v>
      </c>
      <c r="D603" s="138" t="s">
        <v>2565</v>
      </c>
      <c r="E603" s="138"/>
      <c r="F603" s="138" t="s">
        <v>2564</v>
      </c>
      <c r="G603" s="138"/>
    </row>
    <row r="604">
      <c r="A604" s="51" t="s">
        <v>2502</v>
      </c>
      <c r="B604" s="68" t="s">
        <v>716</v>
      </c>
      <c r="C604" s="168"/>
      <c r="D604" s="168"/>
      <c r="E604" s="205"/>
      <c r="F604" s="168"/>
      <c r="G604" s="140" t="str">
        <f>IF($D$622=0,"",IF(D604="[for completion]","",IF(D604="","",D604/$D$622)))</f>
        <v/>
      </c>
    </row>
    <row r="605">
      <c r="A605" s="51" t="s">
        <v>2503</v>
      </c>
      <c r="B605" s="68" t="s">
        <v>717</v>
      </c>
      <c r="C605" s="168"/>
      <c r="D605" s="168"/>
      <c r="E605" s="205"/>
      <c r="F605" s="168"/>
      <c r="G605" s="140" t="str">
        <f>IF($D$622=0,"",IF(D605="[for completion]","",IF(D605="","",D605/$D$622)))</f>
        <v/>
      </c>
    </row>
    <row r="606">
      <c r="A606" s="51" t="s">
        <v>2504</v>
      </c>
      <c r="B606" s="68" t="s">
        <v>718</v>
      </c>
      <c r="C606" s="168"/>
      <c r="D606" s="168"/>
      <c r="E606" s="205"/>
      <c r="F606" s="168"/>
      <c r="G606" s="140" t="str">
        <f>IF($D$622=0,"",IF(D606="[for completion]","",IF(D606="","",D606/$D$622)))</f>
        <v/>
      </c>
    </row>
    <row r="607">
      <c r="A607" s="51" t="s">
        <v>2505</v>
      </c>
      <c r="B607" s="68" t="s">
        <v>719</v>
      </c>
      <c r="C607" s="168"/>
      <c r="D607" s="168"/>
      <c r="E607" s="205"/>
      <c r="F607" s="168"/>
      <c r="G607" s="140" t="str">
        <f>IF($D$622=0,"",IF(D607="[for completion]","",IF(D607="","",D607/$D$622)))</f>
        <v/>
      </c>
    </row>
    <row r="608">
      <c r="A608" s="51" t="s">
        <v>2506</v>
      </c>
      <c r="B608" s="68" t="s">
        <v>720</v>
      </c>
      <c r="C608" s="168"/>
      <c r="D608" s="168"/>
      <c r="E608" s="205"/>
      <c r="F608" s="168"/>
      <c r="G608" s="140" t="str">
        <f>IF($D$622=0,"",IF(D608="[for completion]","",IF(D608="","",D608/$D$622)))</f>
        <v/>
      </c>
    </row>
    <row r="609">
      <c r="A609" s="51" t="s">
        <v>2507</v>
      </c>
      <c r="B609" s="68" t="s">
        <v>721</v>
      </c>
      <c r="C609" s="168"/>
      <c r="D609" s="168"/>
      <c r="E609" s="205"/>
      <c r="F609" s="168"/>
      <c r="G609" s="140" t="str">
        <f>IF($D$622=0,"",IF(D609="[for completion]","",IF(D609="","",D609/$D$622)))</f>
        <v/>
      </c>
    </row>
    <row r="610">
      <c r="A610" s="51" t="s">
        <v>2508</v>
      </c>
      <c r="B610" s="68" t="s">
        <v>722</v>
      </c>
      <c r="C610" s="168"/>
      <c r="D610" s="168"/>
      <c r="E610" s="205"/>
      <c r="F610" s="168"/>
      <c r="G610" s="140" t="str">
        <f>IF($D$622=0,"",IF(D610="[for completion]","",IF(D610="","",D610/$D$622)))</f>
        <v/>
      </c>
    </row>
    <row r="611">
      <c r="A611" s="51" t="s">
        <v>2509</v>
      </c>
      <c r="B611" s="68" t="s">
        <v>2100</v>
      </c>
      <c r="C611" s="168"/>
      <c r="D611" s="168"/>
      <c r="E611" s="205"/>
      <c r="F611" s="168"/>
      <c r="G611" s="140" t="str">
        <f>IF($D$622=0,"",IF(D611="[for completion]","",IF(D611="","",D611/$D$622)))</f>
        <v/>
      </c>
    </row>
    <row r="612">
      <c r="A612" s="51" t="s">
        <v>2510</v>
      </c>
      <c r="B612" s="68" t="s">
        <v>2101</v>
      </c>
      <c r="C612" s="168"/>
      <c r="D612" s="168"/>
      <c r="E612" s="205"/>
      <c r="F612" s="168"/>
      <c r="G612" s="140" t="str">
        <f>IF($D$622=0,"",IF(D612="[for completion]","",IF(D612="","",D612/$D$622)))</f>
        <v/>
      </c>
    </row>
    <row r="613">
      <c r="A613" s="51" t="s">
        <v>2511</v>
      </c>
      <c r="B613" s="68" t="s">
        <v>2102</v>
      </c>
      <c r="C613" s="168"/>
      <c r="D613" s="168"/>
      <c r="E613" s="205"/>
      <c r="F613" s="168"/>
      <c r="G613" s="140" t="str">
        <f>IF($D$622=0,"",IF(D613="[for completion]","",IF(D613="","",D613/$D$622)))</f>
        <v/>
      </c>
    </row>
    <row r="614">
      <c r="A614" s="51" t="s">
        <v>2512</v>
      </c>
      <c r="B614" s="68" t="s">
        <v>723</v>
      </c>
      <c r="C614" s="168"/>
      <c r="D614" s="168"/>
      <c r="E614" s="205"/>
      <c r="F614" s="168"/>
      <c r="G614" s="140" t="str">
        <f>IF($D$622=0,"",IF(D614="[for completion]","",IF(D614="","",D614/$D$622)))</f>
        <v/>
      </c>
    </row>
    <row r="615">
      <c r="A615" s="51" t="s">
        <v>2513</v>
      </c>
      <c r="B615" s="68" t="s">
        <v>2883</v>
      </c>
      <c r="C615" s="168"/>
      <c r="D615" s="168"/>
      <c r="E615" s="205"/>
      <c r="F615" s="168"/>
      <c r="G615" s="140" t="str">
        <f>IF($D$622=0,"",IF(D615="[for completion]","",IF(D615="","",D615/$D$622)))</f>
        <v/>
      </c>
    </row>
    <row r="616">
      <c r="A616" s="51" t="s">
        <v>2514</v>
      </c>
      <c r="B616" s="68" t="s">
        <v>90</v>
      </c>
      <c r="C616" s="168"/>
      <c r="D616" s="168"/>
      <c r="E616" s="205"/>
      <c r="F616" s="168"/>
      <c r="G616" s="140" t="str">
        <f>IF($D$622=0,"",IF(D616="[for completion]","",IF(D616="","",D616/$D$622)))</f>
        <v/>
      </c>
    </row>
    <row r="617">
      <c r="A617" s="51" t="s">
        <v>2515</v>
      </c>
      <c r="B617" s="68" t="s">
        <v>1927</v>
      </c>
      <c r="C617" s="168"/>
      <c r="D617" s="168"/>
      <c r="E617" s="205"/>
      <c r="F617" s="168"/>
      <c r="G617" s="140" t="str">
        <f>IF($D$622=0,"",IF(D617="[for completion]","",IF(D617="","",D617/$D$622)))</f>
        <v/>
      </c>
    </row>
    <row r="618">
      <c r="A618" s="51" t="s">
        <v>2516</v>
      </c>
      <c r="B618" s="68" t="s">
        <v>92</v>
      </c>
      <c r="C618" s="133"/>
      <c r="D618" s="133"/>
      <c r="E618" s="49"/>
      <c r="F618" s="133"/>
      <c r="G618" s="140" t="str">
        <f>IF($D$622=0,"",IF(D618="[for completion]","",IF(D618="","",D618/$D$622)))</f>
        <v/>
      </c>
    </row>
    <row r="619">
      <c r="A619" s="51" t="s">
        <v>2517</v>
      </c>
      <c r="B619" s="51" t="s">
        <v>2561</v>
      </c>
      <c r="C619"/>
      <c r="D619"/>
      <c r="E619"/>
      <c r="F619" s="168"/>
      <c r="G619" s="140" t="str">
        <f>IF($D$622=0,"",IF(D619="[for completion]","",IF(D619="","",D619/$D$622)))</f>
        <v/>
      </c>
    </row>
    <row r="620">
      <c r="A620" s="51" t="s">
        <v>2518</v>
      </c>
      <c r="B620" s="68"/>
      <c r="C620" s="133"/>
      <c r="D620" s="134"/>
      <c r="E620" s="49"/>
      <c r="F620" s="140"/>
      <c r="G620" s="140" t="str">
        <f>IF($D$622=0,"",IF(D620="[for completion]","",IF(D620="","",D620/$D$622)))</f>
        <v/>
      </c>
    </row>
    <row r="621">
      <c r="A621" s="51" t="s">
        <v>2519</v>
      </c>
      <c r="B621" s="68"/>
      <c r="C621" s="133"/>
      <c r="D621" s="134"/>
      <c r="E621" s="49"/>
      <c r="F621" s="140"/>
      <c r="G621" s="140" t="str">
        <f>IF($D$622=0,"",IF(D621="[for completion]","",IF(D621="","",D621/$D$622)))</f>
        <v/>
      </c>
    </row>
    <row r="622">
      <c r="A622" s="51" t="s">
        <v>2520</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2182</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1478</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2551</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2878</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2182</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2551</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2884</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2885</v>
      </c>
      <c r="C212" s="70" t="s">
        <v>924</v>
      </c>
      <c r="D212" s="70" t="s">
        <v>2884</v>
      </c>
      <c r="E212" s="72"/>
      <c r="F212" s="70"/>
      <c r="G212" s="70"/>
    </row>
    <row r="213">
      <c r="A213" s="213" t="s">
        <v>2886</v>
      </c>
      <c r="B213" s="223"/>
      <c r="C213" s="224"/>
      <c r="D213" s="133"/>
    </row>
    <row r="214">
      <c r="A214" s="213" t="s">
        <v>2887</v>
      </c>
      <c r="B214" s="223"/>
      <c r="C214" s="224"/>
      <c r="D214" s="133"/>
    </row>
    <row r="215">
      <c r="A215" s="213" t="s">
        <v>2888</v>
      </c>
      <c r="B215" s="223"/>
      <c r="C215" s="224"/>
      <c r="D215" s="133"/>
    </row>
    <row r="216">
      <c r="A216" s="213" t="s">
        <v>2889</v>
      </c>
      <c r="B216" s="223"/>
      <c r="C216" s="224"/>
      <c r="D216" s="133"/>
    </row>
    <row r="217">
      <c r="A217" s="213" t="s">
        <v>2890</v>
      </c>
      <c r="B217" s="223"/>
      <c r="C217" s="224"/>
      <c r="D217" s="133"/>
    </row>
    <row r="218">
      <c r="A218" s="213" t="s">
        <v>2891</v>
      </c>
      <c r="B218" s="223"/>
      <c r="C218" s="224"/>
      <c r="D218" s="133"/>
    </row>
    <row r="219">
      <c r="A219" s="213" t="s">
        <v>2892</v>
      </c>
      <c r="B219" s="223"/>
      <c r="C219" s="224"/>
      <c r="D219" s="133"/>
    </row>
    <row r="220">
      <c r="A220" s="213" t="s">
        <v>2893</v>
      </c>
      <c r="B220" s="223"/>
      <c r="C220" s="224"/>
      <c r="D220" s="133"/>
    </row>
    <row r="221">
      <c r="A221" s="213" t="s">
        <v>2894</v>
      </c>
      <c r="B221" s="223"/>
      <c r="C221" s="224"/>
      <c r="D221" s="133"/>
    </row>
    <row r="222">
      <c r="A222" s="213" t="s">
        <v>2895</v>
      </c>
      <c r="B222" s="223"/>
      <c r="C222" s="224"/>
      <c r="D222" s="133"/>
    </row>
    <row r="223">
      <c r="A223" s="213" t="s">
        <v>2896</v>
      </c>
      <c r="B223" s="223"/>
      <c r="C223" s="224"/>
      <c r="D223" s="133"/>
    </row>
    <row r="224">
      <c r="A224" s="213" t="s">
        <v>2897</v>
      </c>
      <c r="B224" s="223"/>
      <c r="C224" s="224"/>
      <c r="D224" s="133"/>
    </row>
    <row r="225">
      <c r="A225" s="213" t="s">
        <v>2898</v>
      </c>
      <c r="B225" s="223"/>
      <c r="C225" s="224"/>
      <c r="D225" s="133"/>
    </row>
    <row r="226">
      <c r="A226" s="213" t="s">
        <v>2899</v>
      </c>
      <c r="B226" s="223"/>
      <c r="C226" s="224"/>
      <c r="D226" s="133"/>
    </row>
    <row r="227">
      <c r="A227" s="213" t="s">
        <v>2900</v>
      </c>
      <c r="B227" s="223"/>
      <c r="C227" s="224"/>
      <c r="D227" s="133"/>
    </row>
    <row r="228">
      <c r="A228" s="213" t="s">
        <v>2901</v>
      </c>
      <c r="B228" s="223"/>
      <c r="C228" s="224"/>
      <c r="D228" s="133"/>
    </row>
    <row r="229">
      <c r="A229" s="213" t="s">
        <v>2902</v>
      </c>
      <c r="B229" s="223"/>
      <c r="C229" s="224"/>
      <c r="D229" s="133"/>
    </row>
    <row r="230">
      <c r="A230" s="51" t="s">
        <v>2934</v>
      </c>
      <c r="B230" s="223"/>
      <c r="C230" s="224"/>
      <c r="D230" s="133"/>
    </row>
    <row r="231">
      <c r="A231" s="51" t="s">
        <v>2935</v>
      </c>
      <c r="B231" s="223"/>
      <c r="C231" s="224"/>
      <c r="D231" s="133"/>
    </row>
    <row r="232">
      <c r="A232" s="51" t="s">
        <v>2936</v>
      </c>
      <c r="B232" s="223"/>
      <c r="C232" s="224"/>
      <c r="D232" s="133"/>
    </row>
    <row r="233">
      <c r="A233" s="51" t="s">
        <v>2937</v>
      </c>
      <c r="B233" s="223"/>
      <c r="C233" s="224"/>
      <c r="D233" s="133"/>
    </row>
    <row r="234">
      <c r="A234" s="51" t="s">
        <v>2938</v>
      </c>
      <c r="B234" s="223"/>
      <c r="C234" s="224"/>
      <c r="D234" s="133"/>
    </row>
    <row r="235">
      <c r="A235" s="70"/>
      <c r="B235" s="71" t="s">
        <v>2903</v>
      </c>
      <c r="C235" s="70" t="s">
        <v>924</v>
      </c>
      <c r="D235" s="70" t="s">
        <v>2884</v>
      </c>
      <c r="E235" s="72"/>
      <c r="F235" s="70"/>
      <c r="G235" s="70"/>
    </row>
    <row r="236">
      <c r="A236" s="213" t="s">
        <v>2904</v>
      </c>
      <c r="B236" s="223"/>
      <c r="C236" s="224"/>
      <c r="D236" s="133"/>
    </row>
    <row r="237">
      <c r="A237" s="213" t="s">
        <v>2905</v>
      </c>
      <c r="B237" s="223"/>
      <c r="C237" s="224"/>
      <c r="D237" s="133"/>
    </row>
    <row r="238">
      <c r="A238" s="213" t="s">
        <v>2906</v>
      </c>
      <c r="B238" s="223"/>
      <c r="C238" s="224"/>
      <c r="D238" s="133"/>
    </row>
    <row r="239">
      <c r="A239" s="213" t="s">
        <v>2907</v>
      </c>
      <c r="B239" s="223"/>
      <c r="C239" s="224"/>
      <c r="D239" s="133"/>
    </row>
    <row r="240">
      <c r="A240" s="213" t="s">
        <v>2908</v>
      </c>
      <c r="B240" s="223"/>
      <c r="C240" s="224"/>
      <c r="D240" s="133"/>
    </row>
    <row r="241">
      <c r="A241" s="213" t="s">
        <v>2909</v>
      </c>
      <c r="B241" s="223"/>
      <c r="C241" s="224"/>
      <c r="D241" s="133"/>
    </row>
    <row r="242">
      <c r="A242" s="213" t="s">
        <v>2910</v>
      </c>
      <c r="B242" s="223"/>
      <c r="C242" s="224"/>
      <c r="D242" s="133"/>
    </row>
    <row r="243">
      <c r="A243" s="213" t="s">
        <v>2911</v>
      </c>
      <c r="B243" s="223"/>
      <c r="C243" s="224"/>
      <c r="D243" s="133"/>
    </row>
    <row r="244">
      <c r="A244" s="213" t="s">
        <v>2912</v>
      </c>
      <c r="B244" s="223"/>
      <c r="C244" s="224"/>
      <c r="D244" s="133"/>
    </row>
    <row r="245">
      <c r="A245" s="213" t="s">
        <v>2913</v>
      </c>
      <c r="B245" s="223"/>
      <c r="C245" s="224"/>
      <c r="D245" s="133"/>
    </row>
    <row r="246">
      <c r="A246" s="213" t="s">
        <v>2914</v>
      </c>
      <c r="B246" s="223"/>
      <c r="C246" s="224"/>
      <c r="D246" s="133"/>
    </row>
    <row r="247">
      <c r="A247" s="213" t="s">
        <v>2915</v>
      </c>
      <c r="B247" s="223"/>
      <c r="C247" s="224"/>
      <c r="D247" s="133"/>
    </row>
    <row r="248">
      <c r="A248" s="213" t="s">
        <v>2916</v>
      </c>
      <c r="B248" s="223"/>
      <c r="C248" s="224"/>
      <c r="D248" s="133"/>
    </row>
    <row r="249">
      <c r="A249" s="213" t="s">
        <v>2917</v>
      </c>
      <c r="B249" s="223"/>
      <c r="C249" s="224"/>
      <c r="D249" s="133"/>
    </row>
    <row r="250">
      <c r="A250" s="213" t="s">
        <v>2918</v>
      </c>
      <c r="B250" s="223"/>
      <c r="C250" s="224"/>
      <c r="D250" s="133"/>
    </row>
    <row r="251">
      <c r="A251" s="213" t="s">
        <v>2919</v>
      </c>
      <c r="B251" s="223"/>
      <c r="C251" s="224"/>
      <c r="D251" s="133"/>
    </row>
    <row r="252">
      <c r="A252" s="213" t="s">
        <v>2920</v>
      </c>
      <c r="B252" s="223"/>
      <c r="C252" s="224"/>
      <c r="D252" s="133"/>
    </row>
    <row r="253">
      <c r="A253" s="51" t="s">
        <v>2939</v>
      </c>
    </row>
    <row r="254">
      <c r="A254" s="51" t="s">
        <v>2940</v>
      </c>
    </row>
    <row r="255">
      <c r="A255" s="51" t="s">
        <v>2941</v>
      </c>
    </row>
    <row r="256">
      <c r="A256" s="51" t="s">
        <v>2942</v>
      </c>
    </row>
    <row r="257">
      <c r="A257" s="51" t="s">
        <v>2943</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2878</v>
      </c>
    </row>
    <row r="2">
      <c r="B2" s="49"/>
      <c r="C2" s="49"/>
    </row>
    <row r="3">
      <c r="A3" s="100" t="s">
        <v>1114</v>
      </c>
      <c r="B3" s="101"/>
      <c r="C3" s="49"/>
    </row>
    <row r="4">
      <c r="C4" s="49"/>
    </row>
    <row r="5" ht="37.5">
      <c r="A5" s="62" t="s">
        <v>32</v>
      </c>
      <c r="B5" s="62" t="s">
        <v>1115</v>
      </c>
      <c r="C5" s="102" t="s">
        <v>1482</v>
      </c>
    </row>
    <row r="6" ht="47.3">
      <c r="A6" s="1" t="s">
        <v>1116</v>
      </c>
      <c r="B6" s="65" t="s">
        <v>2625</v>
      </c>
      <c r="C6" s="206" t="s">
        <v>3075</v>
      </c>
    </row>
    <row r="7" ht="47.3">
      <c r="A7" s="1" t="s">
        <v>1117</v>
      </c>
      <c r="B7" s="65" t="s">
        <v>2627</v>
      </c>
      <c r="C7" s="206" t="s">
        <v>3074</v>
      </c>
    </row>
    <row r="8" ht="47.3">
      <c r="A8" s="1" t="s">
        <v>1118</v>
      </c>
      <c r="B8" s="65" t="s">
        <v>2626</v>
      </c>
      <c r="C8" s="206" t="s">
        <v>3076</v>
      </c>
    </row>
    <row r="9" ht="32.05">
      <c r="A9" s="1" t="s">
        <v>1119</v>
      </c>
      <c r="B9" s="65" t="s">
        <v>1120</v>
      </c>
      <c r="C9" s="165" t="s">
        <v>3065</v>
      </c>
    </row>
    <row r="10" ht="47.3" customHeight="1">
      <c r="A10" s="1" t="s">
        <v>1121</v>
      </c>
      <c r="B10" s="65" t="s">
        <v>1333</v>
      </c>
      <c r="C10" s="165" t="s">
        <v>3077</v>
      </c>
    </row>
    <row r="11" ht="47.3" customHeight="1">
      <c r="A11" s="1" t="s">
        <v>1122</v>
      </c>
      <c r="B11" s="65" t="s">
        <v>3070</v>
      </c>
      <c r="C11" s="165" t="s">
        <v>3071</v>
      </c>
    </row>
    <row r="12" ht="123.35">
      <c r="A12" s="1" t="s">
        <v>1123</v>
      </c>
      <c r="B12" s="65" t="s">
        <v>2559</v>
      </c>
      <c r="C12" s="165" t="s">
        <v>3072</v>
      </c>
    </row>
    <row r="13" ht="62.5">
      <c r="A13" s="1" t="s">
        <v>1125</v>
      </c>
      <c r="B13" s="65" t="s">
        <v>1124</v>
      </c>
      <c r="C13" s="165" t="s">
        <v>3068</v>
      </c>
    </row>
    <row r="14" ht="32.05">
      <c r="A14" s="1" t="s">
        <v>1127</v>
      </c>
      <c r="B14" s="65" t="s">
        <v>1126</v>
      </c>
      <c r="C14" s="165" t="s">
        <v>3067</v>
      </c>
    </row>
    <row r="15" ht="32.05">
      <c r="A15" s="1" t="s">
        <v>1129</v>
      </c>
      <c r="B15" s="65" t="s">
        <v>1128</v>
      </c>
      <c r="C15" s="165" t="s">
        <v>3066</v>
      </c>
    </row>
    <row r="16" ht="32.05">
      <c r="A16" s="1" t="s">
        <v>1131</v>
      </c>
      <c r="B16" s="65" t="s">
        <v>1130</v>
      </c>
      <c r="C16" s="165" t="s">
        <v>3069</v>
      </c>
    </row>
    <row r="17" ht="32.05" customHeight="1">
      <c r="A17" s="1" t="s">
        <v>1132</v>
      </c>
      <c r="B17" s="69" t="s">
        <v>3062</v>
      </c>
      <c r="C17" s="165" t="s">
        <v>3063</v>
      </c>
    </row>
    <row r="18" ht="32.05">
      <c r="A18" s="1" t="s">
        <v>1134</v>
      </c>
      <c r="B18" s="69" t="s">
        <v>1133</v>
      </c>
      <c r="C18" s="165" t="s">
        <v>3064</v>
      </c>
    </row>
    <row r="19" ht="32.05">
      <c r="A19" s="1" t="s">
        <v>2558</v>
      </c>
      <c r="B19" s="69" t="s">
        <v>1135</v>
      </c>
      <c r="C19" s="165" t="s">
        <v>3073</v>
      </c>
    </row>
    <row r="20" ht="16.9">
      <c r="A20" s="1" t="s">
        <v>2560</v>
      </c>
      <c r="B20" s="65" t="s">
        <v>2557</v>
      </c>
      <c r="C20" s="165" t="s">
        <v>3078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2222</v>
      </c>
      <c r="B26" s="95"/>
      <c r="C26" s="165"/>
    </row>
    <row r="27" ht="16.3" outlineLevel="1">
      <c r="A27" s="1" t="s">
        <v>2223</v>
      </c>
      <c r="B27" s="95"/>
      <c r="C27" s="165"/>
    </row>
    <row r="28" ht="18.75" outlineLevel="1">
      <c r="A28" s="62"/>
      <c r="B28" s="62" t="s">
        <v>2157</v>
      </c>
      <c r="C28" s="102" t="s">
        <v>1482</v>
      </c>
    </row>
    <row r="29" outlineLevel="1">
      <c r="A29" s="1" t="s">
        <v>1143</v>
      </c>
      <c r="B29" s="65" t="s">
        <v>2155</v>
      </c>
      <c r="C29" s="165"/>
    </row>
    <row r="30" outlineLevel="1">
      <c r="A30" s="1" t="s">
        <v>1146</v>
      </c>
      <c r="B30" s="65" t="s">
        <v>2156</v>
      </c>
      <c r="C30" s="165"/>
    </row>
    <row r="31" outlineLevel="1">
      <c r="A31" s="1" t="s">
        <v>1149</v>
      </c>
      <c r="B31" s="65" t="s">
        <v>2154</v>
      </c>
      <c r="C31" s="165"/>
    </row>
    <row r="32" ht="30" outlineLevel="1">
      <c r="A32" s="1" t="s">
        <v>1152</v>
      </c>
      <c r="B32" s="209" t="s">
        <v>2925</v>
      </c>
      <c r="C32" s="165"/>
    </row>
    <row r="33" outlineLevel="1">
      <c r="A33" s="1" t="s">
        <v>1153</v>
      </c>
      <c r="B33" s="208"/>
      <c r="C33" s="165"/>
    </row>
    <row r="34" outlineLevel="1">
      <c r="A34" s="1" t="s">
        <v>1468</v>
      </c>
      <c r="B34" s="208"/>
      <c r="C34" s="165"/>
    </row>
    <row r="35" outlineLevel="1">
      <c r="A35" s="1" t="s">
        <v>2168</v>
      </c>
      <c r="B35" s="208"/>
      <c r="C35" s="165"/>
    </row>
    <row r="36" outlineLevel="1">
      <c r="A36" s="1" t="s">
        <v>2169</v>
      </c>
      <c r="B36" s="208"/>
      <c r="C36" s="165"/>
    </row>
    <row r="37" outlineLevel="1">
      <c r="A37" s="1" t="s">
        <v>2170</v>
      </c>
      <c r="B37" s="208"/>
      <c r="C37" s="165"/>
    </row>
    <row r="38" outlineLevel="1">
      <c r="A38" s="1" t="s">
        <v>2171</v>
      </c>
      <c r="B38" s="208"/>
      <c r="C38" s="165"/>
    </row>
    <row r="39" outlineLevel="1">
      <c r="A39" s="1" t="s">
        <v>2172</v>
      </c>
      <c r="B39" s="208"/>
      <c r="C39" s="165"/>
    </row>
    <row r="40" outlineLevel="1">
      <c r="A40" s="1" t="s">
        <v>2173</v>
      </c>
      <c r="B40"/>
      <c r="C40" s="165"/>
    </row>
    <row r="41" outlineLevel="1">
      <c r="A41" s="1" t="s">
        <v>2174</v>
      </c>
      <c r="B41" s="208"/>
      <c r="C41" s="165"/>
    </row>
    <row r="42" outlineLevel="1">
      <c r="A42" s="1" t="s">
        <v>2175</v>
      </c>
      <c r="B42" s="208"/>
      <c r="C42" s="165"/>
    </row>
    <row r="43" outlineLevel="1">
      <c r="A43" s="1" t="s">
        <v>2176</v>
      </c>
      <c r="B43" s="208"/>
      <c r="C43" s="165"/>
    </row>
    <row r="44" ht="18.75">
      <c r="A44" s="62"/>
      <c r="B44" s="62" t="s">
        <v>2158</v>
      </c>
      <c r="C44" s="102" t="s">
        <v>1142</v>
      </c>
    </row>
    <row r="45">
      <c r="A45" s="1" t="s">
        <v>1154</v>
      </c>
      <c r="B45" s="69" t="s">
        <v>1144</v>
      </c>
      <c r="C45" s="51" t="s">
        <v>1145</v>
      </c>
    </row>
    <row r="46">
      <c r="A46" s="1" t="s">
        <v>2160</v>
      </c>
      <c r="B46" s="69" t="s">
        <v>1147</v>
      </c>
      <c r="C46" s="51" t="s">
        <v>1148</v>
      </c>
    </row>
    <row r="47">
      <c r="A47" s="1" t="s">
        <v>2161</v>
      </c>
      <c r="B47" s="69" t="s">
        <v>1150</v>
      </c>
      <c r="C47" s="51" t="s">
        <v>1151</v>
      </c>
    </row>
    <row r="48" outlineLevel="1">
      <c r="A48" s="1" t="s">
        <v>1156</v>
      </c>
      <c r="B48" s="209" t="s">
        <v>2944</v>
      </c>
      <c r="C48" s="165" t="s">
        <v>1430</v>
      </c>
    </row>
    <row r="49" outlineLevel="1">
      <c r="A49" s="1" t="s">
        <v>1157</v>
      </c>
      <c r="B49" s="180"/>
      <c r="C49" s="165"/>
    </row>
    <row r="50" outlineLevel="1">
      <c r="A50" s="1" t="s">
        <v>1158</v>
      </c>
      <c r="B50" s="209"/>
      <c r="C50" s="165"/>
    </row>
    <row r="51" ht="18.75">
      <c r="A51" s="62"/>
      <c r="B51" s="62" t="s">
        <v>2159</v>
      </c>
      <c r="C51" s="102" t="s">
        <v>1482</v>
      </c>
    </row>
    <row r="52">
      <c r="A52" s="1" t="s">
        <v>2162</v>
      </c>
      <c r="B52" s="65" t="s">
        <v>1155</v>
      </c>
      <c r="C52" s="51"/>
    </row>
    <row r="53">
      <c r="A53" s="1" t="s">
        <v>2163</v>
      </c>
      <c r="B53" s="180"/>
      <c r="C53" s="261"/>
    </row>
    <row r="54">
      <c r="A54" s="1" t="s">
        <v>2164</v>
      </c>
      <c r="B54" s="180"/>
      <c r="C54" s="261"/>
    </row>
    <row r="55">
      <c r="A55" s="1" t="s">
        <v>2165</v>
      </c>
      <c r="B55" s="180"/>
      <c r="C55" s="261"/>
    </row>
    <row r="56">
      <c r="A56" s="1" t="s">
        <v>2166</v>
      </c>
      <c r="B56" s="180"/>
      <c r="C56" s="261"/>
    </row>
    <row r="57">
      <c r="A57" s="1" t="s">
        <v>2167</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3079</v>
      </c>
      <c r="E3" s="266"/>
      <c r="F3" s="266"/>
      <c r="G3" s="266"/>
      <c r="H3" s="266"/>
      <c r="J3" s="21"/>
    </row>
    <row r="4" ht="48.75" customHeight="1">
      <c r="B4" s="20"/>
      <c r="D4" s="266"/>
      <c r="E4" s="266"/>
      <c r="F4" s="266"/>
      <c r="G4" s="266"/>
      <c r="H4" s="266"/>
      <c r="J4" s="21"/>
    </row>
    <row r="5">
      <c r="B5" s="20"/>
      <c r="E5" s="267"/>
      <c r="F5" s="268"/>
      <c r="J5" s="21"/>
    </row>
    <row r="6">
      <c r="B6" s="20"/>
      <c r="D6" s="269" t="s">
        <v>3080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1438</v>
      </c>
      <c r="B1" s="235"/>
    </row>
    <row r="2" ht="31.5">
      <c r="A2" s="48" t="s">
        <v>1437</v>
      </c>
      <c r="B2" s="48"/>
      <c r="C2" s="49"/>
      <c r="D2" s="49"/>
      <c r="E2" s="49"/>
      <c r="F2" s="217" t="s">
        <v>2878</v>
      </c>
      <c r="G2" s="84"/>
      <c r="H2" s="49"/>
      <c r="I2" s="48"/>
      <c r="J2" s="49"/>
      <c r="K2" s="49"/>
      <c r="L2" s="49"/>
      <c r="M2" s="49"/>
    </row>
    <row r="3" ht="15.75" thickBot="1">
      <c r="A3" s="49"/>
      <c r="B3" s="50"/>
      <c r="C3" s="50"/>
      <c r="D3" s="49"/>
      <c r="E3" s="49"/>
      <c r="F3" s="49"/>
      <c r="G3" s="49"/>
      <c r="H3" s="49"/>
      <c r="L3" s="49"/>
      <c r="M3" s="49"/>
    </row>
    <row r="4" ht="19.5" thickBot="1">
      <c r="A4" s="52"/>
      <c r="B4" s="53" t="s">
        <v>23</v>
      </c>
      <c r="C4" s="54" t="s">
        <v>2945</v>
      </c>
      <c r="D4" s="52"/>
      <c r="E4" s="52"/>
      <c r="F4" s="49"/>
      <c r="G4" s="49"/>
      <c r="H4" s="49"/>
      <c r="I4" s="62" t="s">
        <v>1431</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1436</v>
      </c>
      <c r="H7" s="49"/>
      <c r="I7" s="214" t="s">
        <v>1150</v>
      </c>
      <c r="J7" s="51" t="s">
        <v>1151</v>
      </c>
      <c r="L7" s="49"/>
      <c r="M7" s="49"/>
    </row>
    <row r="8">
      <c r="B8" s="59" t="s">
        <v>1356</v>
      </c>
      <c r="H8" s="49"/>
      <c r="I8" s="214" t="s">
        <v>1429</v>
      </c>
      <c r="J8" s="51" t="s">
        <v>1430</v>
      </c>
      <c r="L8" s="49"/>
      <c r="M8" s="49"/>
    </row>
    <row r="9" ht="15.75" thickBot="1">
      <c r="B9" s="60" t="s">
        <v>1378</v>
      </c>
      <c r="H9" s="49"/>
      <c r="L9" s="49"/>
      <c r="M9" s="49"/>
    </row>
    <row r="10">
      <c r="B10" s="61"/>
      <c r="H10" s="49"/>
      <c r="I10" s="215" t="s">
        <v>1433</v>
      </c>
      <c r="L10" s="49"/>
      <c r="M10" s="49"/>
    </row>
    <row r="11">
      <c r="B11" s="61"/>
      <c r="H11" s="49"/>
      <c r="I11" s="215" t="s">
        <v>1434</v>
      </c>
      <c r="L11" s="49"/>
      <c r="M11" s="49"/>
    </row>
    <row r="12" ht="37.5">
      <c r="A12" s="62" t="s">
        <v>32</v>
      </c>
      <c r="B12" s="62" t="s">
        <v>1424</v>
      </c>
      <c r="C12" s="63"/>
      <c r="D12" s="63"/>
      <c r="E12" s="63"/>
      <c r="F12" s="63"/>
      <c r="G12" s="63"/>
      <c r="H12" s="49"/>
      <c r="L12" s="49"/>
      <c r="M12" s="49"/>
    </row>
    <row r="13" ht="15" customHeight="1">
      <c r="A13" s="70"/>
      <c r="B13" s="71" t="s">
        <v>1355</v>
      </c>
      <c r="C13" s="70" t="s">
        <v>1423</v>
      </c>
      <c r="D13" s="70" t="s">
        <v>1432</v>
      </c>
      <c r="E13" s="72"/>
      <c r="F13" s="73"/>
      <c r="G13" s="73"/>
      <c r="H13" s="49"/>
      <c r="L13" s="49"/>
      <c r="M13" s="49"/>
    </row>
    <row r="14">
      <c r="A14" s="51" t="s">
        <v>1344</v>
      </c>
      <c r="B14" s="68" t="s">
        <v>1334</v>
      </c>
      <c r="C14" s="263" t="s">
        <v>3081</v>
      </c>
      <c r="D14" s="263"/>
      <c r="E14" s="57"/>
      <c r="F14" s="57"/>
      <c r="G14" s="57"/>
      <c r="H14" s="49"/>
      <c r="L14" s="49"/>
      <c r="M14" s="49"/>
    </row>
    <row r="15">
      <c r="A15" s="51" t="s">
        <v>1345</v>
      </c>
      <c r="B15" s="68" t="s">
        <v>3082</v>
      </c>
      <c r="C15" s="51" t="s">
        <v>2947</v>
      </c>
      <c r="D15" s="51" t="s">
        <v>3083</v>
      </c>
      <c r="E15" s="57"/>
      <c r="F15" s="57"/>
      <c r="G15" s="57"/>
      <c r="H15" s="49"/>
      <c r="L15" s="49"/>
      <c r="M15" s="49"/>
    </row>
    <row r="16">
      <c r="A16" s="51" t="s">
        <v>1346</v>
      </c>
      <c r="B16" s="68" t="s">
        <v>1335</v>
      </c>
      <c r="C16" s="51" t="s">
        <v>3081</v>
      </c>
      <c r="E16" s="57"/>
      <c r="F16" s="57"/>
      <c r="G16" s="57"/>
      <c r="H16" s="49"/>
      <c r="L16" s="49"/>
      <c r="M16" s="49"/>
    </row>
    <row r="17">
      <c r="A17" s="51" t="s">
        <v>1347</v>
      </c>
      <c r="B17" s="68" t="s">
        <v>1336</v>
      </c>
      <c r="C17" s="51" t="s">
        <v>3081</v>
      </c>
      <c r="E17" s="57"/>
      <c r="F17" s="57"/>
      <c r="G17" s="57"/>
      <c r="H17" s="49"/>
      <c r="L17" s="49"/>
      <c r="M17" s="49"/>
    </row>
    <row r="18">
      <c r="A18" s="51" t="s">
        <v>1348</v>
      </c>
      <c r="B18" s="68" t="s">
        <v>3084</v>
      </c>
      <c r="C18" s="51" t="s">
        <v>2947</v>
      </c>
      <c r="D18" s="51" t="s">
        <v>3083</v>
      </c>
      <c r="E18" s="57"/>
      <c r="F18" s="57"/>
      <c r="G18" s="57"/>
      <c r="H18" s="49"/>
      <c r="L18" s="49"/>
      <c r="M18" s="49"/>
    </row>
    <row r="19">
      <c r="A19" s="51" t="s">
        <v>1349</v>
      </c>
      <c r="B19" s="68" t="s">
        <v>1337</v>
      </c>
      <c r="C19" s="51" t="s">
        <v>3081</v>
      </c>
      <c r="E19" s="57"/>
      <c r="F19" s="57"/>
      <c r="G19" s="57"/>
      <c r="H19" s="49"/>
      <c r="L19" s="49"/>
      <c r="M19" s="49"/>
    </row>
    <row r="20">
      <c r="A20" s="51" t="s">
        <v>1350</v>
      </c>
      <c r="B20" s="68" t="s">
        <v>1338</v>
      </c>
      <c r="C20" s="51" t="s">
        <v>2947</v>
      </c>
      <c r="D20" s="51" t="s">
        <v>3083</v>
      </c>
      <c r="E20" s="57"/>
      <c r="F20" s="57"/>
      <c r="G20" s="57"/>
      <c r="H20" s="49"/>
      <c r="L20" s="49"/>
      <c r="M20" s="49"/>
    </row>
    <row r="21">
      <c r="A21" s="51" t="s">
        <v>1351</v>
      </c>
      <c r="B21" s="68" t="s">
        <v>1339</v>
      </c>
      <c r="C21" s="51" t="s">
        <v>2947</v>
      </c>
      <c r="D21" s="51" t="s">
        <v>3083</v>
      </c>
      <c r="E21" s="57"/>
      <c r="F21" s="57"/>
      <c r="G21" s="57"/>
      <c r="H21" s="49"/>
      <c r="L21" s="49"/>
      <c r="M21" s="49"/>
    </row>
    <row r="22">
      <c r="A22" s="51" t="s">
        <v>1352</v>
      </c>
      <c r="B22" s="68" t="s">
        <v>1340</v>
      </c>
      <c r="C22" s="51" t="s">
        <v>3081</v>
      </c>
      <c r="E22" s="57"/>
      <c r="F22" s="57"/>
      <c r="G22" s="57"/>
      <c r="H22" s="49"/>
      <c r="L22" s="49"/>
      <c r="M22" s="49"/>
    </row>
    <row r="23">
      <c r="A23" s="51" t="s">
        <v>1353</v>
      </c>
      <c r="B23" s="68" t="s">
        <v>1420</v>
      </c>
      <c r="C23" s="51" t="s">
        <v>2971</v>
      </c>
      <c r="E23" s="57"/>
      <c r="F23" s="57"/>
      <c r="G23" s="57"/>
      <c r="H23" s="49"/>
      <c r="L23" s="49"/>
      <c r="M23" s="49"/>
    </row>
    <row r="24">
      <c r="A24" s="51" t="s">
        <v>1422</v>
      </c>
      <c r="B24" s="68" t="s">
        <v>1421</v>
      </c>
      <c r="C24" s="51" t="s">
        <v>2983</v>
      </c>
      <c r="E24" s="57"/>
      <c r="F24" s="57"/>
      <c r="G24" s="57"/>
      <c r="H24" s="49"/>
      <c r="L24" s="49"/>
      <c r="M24" s="49"/>
    </row>
    <row r="25" outlineLevel="1">
      <c r="A25" s="51" t="s">
        <v>1354</v>
      </c>
      <c r="B25" s="66" t="s">
        <v>2988</v>
      </c>
      <c r="C25" s="51" t="s">
        <v>2947</v>
      </c>
      <c r="D25" s="51" t="s">
        <v>3083</v>
      </c>
      <c r="E25" s="57"/>
      <c r="F25" s="57"/>
      <c r="G25" s="57"/>
      <c r="H25" s="49"/>
      <c r="L25" s="49"/>
      <c r="M25" s="49"/>
    </row>
    <row r="26" outlineLevel="1">
      <c r="A26" s="51" t="s">
        <v>1357</v>
      </c>
      <c r="B26" s="183" t="s">
        <v>2967</v>
      </c>
      <c r="C26" s="165" t="s">
        <v>2947</v>
      </c>
      <c r="D26" s="165" t="s">
        <v>3083</v>
      </c>
      <c r="E26" s="57"/>
      <c r="F26" s="57"/>
      <c r="G26" s="57"/>
      <c r="H26" s="49"/>
      <c r="L26" s="49"/>
      <c r="M26" s="49"/>
    </row>
    <row r="27" outlineLevel="1">
      <c r="A27" s="51" t="s">
        <v>1358</v>
      </c>
      <c r="B27" s="183" t="s">
        <v>2955</v>
      </c>
      <c r="C27" s="165" t="s">
        <v>2947</v>
      </c>
      <c r="D27" s="165" t="s">
        <v>3083</v>
      </c>
      <c r="E27" s="57"/>
      <c r="F27" s="57"/>
      <c r="G27" s="57"/>
      <c r="H27" s="49"/>
      <c r="L27" s="49"/>
      <c r="M27" s="49"/>
    </row>
    <row r="28" outlineLevel="1">
      <c r="A28" s="51" t="s">
        <v>1359</v>
      </c>
      <c r="B28" s="183" t="s">
        <v>2989</v>
      </c>
      <c r="C28" s="165" t="s">
        <v>2990</v>
      </c>
      <c r="D28" s="165"/>
      <c r="E28" s="57"/>
      <c r="F28" s="57"/>
      <c r="G28" s="57"/>
      <c r="H28" s="49"/>
      <c r="L28" s="49"/>
      <c r="M28" s="49"/>
    </row>
    <row r="29" outlineLevel="1">
      <c r="A29" s="51" t="s">
        <v>1360</v>
      </c>
      <c r="B29" s="183" t="s">
        <v>2963</v>
      </c>
      <c r="C29" s="165" t="s">
        <v>2947</v>
      </c>
      <c r="D29" s="165" t="s">
        <v>3083</v>
      </c>
      <c r="E29" s="57"/>
      <c r="F29" s="57"/>
      <c r="G29" s="57"/>
      <c r="H29" s="49"/>
      <c r="L29" s="49"/>
      <c r="M29" s="49"/>
    </row>
    <row r="30" outlineLevel="1">
      <c r="A30" s="51" t="s">
        <v>1361</v>
      </c>
      <c r="B30" s="183" t="s">
        <v>2961</v>
      </c>
      <c r="C30" s="165" t="s">
        <v>2947</v>
      </c>
      <c r="D30" s="165" t="s">
        <v>3083</v>
      </c>
      <c r="E30" s="57"/>
      <c r="F30" s="57"/>
      <c r="G30" s="57"/>
      <c r="H30" s="49"/>
      <c r="L30" s="49"/>
      <c r="M30" s="49"/>
    </row>
    <row r="31" outlineLevel="1">
      <c r="A31" s="51" t="s">
        <v>1362</v>
      </c>
      <c r="B31" s="183" t="s">
        <v>2957</v>
      </c>
      <c r="C31" s="165" t="s">
        <v>2947</v>
      </c>
      <c r="D31" s="165" t="s">
        <v>3083</v>
      </c>
      <c r="E31" s="57"/>
      <c r="F31" s="57"/>
      <c r="G31" s="57"/>
      <c r="H31" s="49"/>
      <c r="L31" s="49"/>
      <c r="M31" s="49"/>
    </row>
    <row r="32" outlineLevel="1">
      <c r="A32" s="51" t="s">
        <v>1363</v>
      </c>
      <c r="B32" s="183" t="s">
        <v>2956</v>
      </c>
      <c r="C32" s="165" t="s">
        <v>2947</v>
      </c>
      <c r="D32" s="165" t="s">
        <v>3083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1428</v>
      </c>
      <c r="D34" s="70" t="s">
        <v>1432</v>
      </c>
      <c r="E34" s="70" t="s">
        <v>1342</v>
      </c>
      <c r="F34" s="73"/>
      <c r="G34" s="73"/>
      <c r="H34" s="49"/>
      <c r="L34" s="49"/>
      <c r="M34" s="49"/>
    </row>
    <row r="35">
      <c r="A35" s="51" t="s">
        <v>1379</v>
      </c>
      <c r="B35" s="264" t="s">
        <v>2947</v>
      </c>
      <c r="C35" s="264" t="s">
        <v>1148</v>
      </c>
      <c r="D35" s="264" t="s">
        <v>3083</v>
      </c>
      <c r="E35" s="264" t="s">
        <v>1419</v>
      </c>
      <c r="F35" s="118"/>
      <c r="G35" s="118"/>
      <c r="H35" s="49"/>
      <c r="L35" s="49"/>
      <c r="M35" s="49"/>
    </row>
    <row r="36">
      <c r="A36" s="51" t="s">
        <v>1380</v>
      </c>
      <c r="B36" s="68" t="s">
        <v>2947</v>
      </c>
      <c r="C36" s="51" t="s">
        <v>1148</v>
      </c>
      <c r="E36" s="51" t="s">
        <v>3085</v>
      </c>
      <c r="H36" s="49"/>
      <c r="L36" s="49"/>
      <c r="M36" s="49"/>
    </row>
    <row r="37">
      <c r="A37" s="51" t="s">
        <v>1381</v>
      </c>
      <c r="B37" s="68" t="s">
        <v>2947</v>
      </c>
      <c r="C37" s="51" t="s">
        <v>1148</v>
      </c>
      <c r="D37" s="51" t="s">
        <v>3083</v>
      </c>
      <c r="E37" s="51" t="s">
        <v>3085</v>
      </c>
      <c r="H37" s="49"/>
      <c r="L37" s="49"/>
      <c r="M37" s="49"/>
    </row>
    <row r="38">
      <c r="A38" s="51" t="s">
        <v>1382</v>
      </c>
      <c r="B38" s="68" t="s">
        <v>2947</v>
      </c>
      <c r="C38" s="51" t="s">
        <v>1148</v>
      </c>
      <c r="D38" s="51" t="s">
        <v>3083</v>
      </c>
      <c r="E38" s="51" t="s">
        <v>3086</v>
      </c>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1435</v>
      </c>
      <c r="D74" s="70"/>
      <c r="E74" s="73"/>
      <c r="F74" s="73"/>
      <c r="G74" s="73"/>
      <c r="H74" s="81"/>
      <c r="I74" s="81"/>
      <c r="J74" s="81"/>
      <c r="K74" s="81"/>
      <c r="L74" s="81"/>
      <c r="M74" s="81"/>
      <c r="N74" s="81"/>
    </row>
    <row r="75">
      <c r="A75" s="51" t="s">
        <v>1404</v>
      </c>
      <c r="B75" s="51" t="s">
        <v>2929</v>
      </c>
      <c r="C75" s="133">
        <v>12.52</v>
      </c>
      <c r="H75" s="49"/>
    </row>
    <row r="76">
      <c r="A76" s="51" t="s">
        <v>1405</v>
      </c>
      <c r="B76" s="51" t="s">
        <v>2930</v>
      </c>
      <c r="C76" s="133">
        <v>17.29</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1427</v>
      </c>
      <c r="H81" s="49"/>
    </row>
    <row r="82">
      <c r="A82" s="51" t="s">
        <v>1411</v>
      </c>
      <c r="B82" s="51" t="s">
        <v>3087</v>
      </c>
      <c r="C82" s="148">
        <v>0.00011348</v>
      </c>
      <c r="D82" s="148" t="str">
        <f>IF(C82="","","ND2")</f>
        <v>ND2</v>
      </c>
      <c r="E82" s="148" t="str">
        <f>IF(C82="","","ND2")</f>
        <v>ND2</v>
      </c>
      <c r="F82" s="148" t="str">
        <f>IF(C82="","","ND2")</f>
        <v>ND2</v>
      </c>
      <c r="G82" s="148">
        <f>IF(C82="","",C82)</f>
        <v>0.00011348</v>
      </c>
      <c r="H82" s="49"/>
    </row>
    <row r="83">
      <c r="A83" s="51" t="s">
        <v>1412</v>
      </c>
      <c r="B83" s="51" t="s">
        <v>3088</v>
      </c>
      <c r="C83" s="148">
        <v>6.422E-05</v>
      </c>
      <c r="D83" s="148" t="str">
        <f>IF(C83="","","ND2")</f>
        <v>ND2</v>
      </c>
      <c r="E83" s="148" t="str">
        <f>IF(C83="","","ND2")</f>
        <v>ND2</v>
      </c>
      <c r="F83" s="148" t="str">
        <f>IF(C83="","","ND2")</f>
        <v>ND2</v>
      </c>
      <c r="G83" s="148">
        <f>IF(C83="","",C83)</f>
        <v>6.422E-05</v>
      </c>
      <c r="H83" s="49"/>
    </row>
    <row r="84">
      <c r="A84" s="51" t="s">
        <v>1413</v>
      </c>
      <c r="B84" s="51" t="s">
        <v>3089</v>
      </c>
      <c r="C84" s="148">
        <v>0</v>
      </c>
      <c r="D84" s="148" t="str">
        <f>IF(C84="","","ND2")</f>
        <v>ND2</v>
      </c>
      <c r="E84" s="148" t="str">
        <f>IF(C84="","","ND2")</f>
        <v>ND2</v>
      </c>
      <c r="F84" s="148" t="str">
        <f>IF(C84="","","ND2")</f>
        <v>ND2</v>
      </c>
      <c r="G84" s="148">
        <f>IF(C84="","",C84)</f>
        <v>0</v>
      </c>
      <c r="H84" s="49"/>
    </row>
    <row r="85">
      <c r="A85" s="51" t="s">
        <v>1414</v>
      </c>
      <c r="B85" s="51" t="s">
        <v>3090</v>
      </c>
      <c r="C85" s="148">
        <v>0</v>
      </c>
      <c r="D85" s="148" t="str">
        <f>IF(C85="","","ND2")</f>
        <v>ND2</v>
      </c>
      <c r="E85" s="148" t="str">
        <f>IF(C85="","","ND2")</f>
        <v>ND2</v>
      </c>
      <c r="F85" s="148" t="str">
        <f>IF(C85="","","ND2")</f>
        <v>ND2</v>
      </c>
      <c r="G85" s="148">
        <f>IF(C85="","",C85)</f>
        <v>0</v>
      </c>
      <c r="H85" s="49"/>
    </row>
    <row r="86">
      <c r="A86" s="51" t="s">
        <v>1426</v>
      </c>
      <c r="B86" s="51" t="s">
        <v>1425</v>
      </c>
      <c r="C86" s="148">
        <v>0</v>
      </c>
      <c r="D86" s="148" t="str">
        <f>IF(C86="","","ND2")</f>
        <v>ND2</v>
      </c>
      <c r="E86" s="148" t="str">
        <f>IF(C86="","","ND2")</f>
        <v>ND2</v>
      </c>
      <c r="F86" s="148" t="str">
        <f>IF(C86="","","ND2")</f>
        <v>ND2</v>
      </c>
      <c r="G86" s="148">
        <f>IF(C86="","",C86)</f>
        <v>0</v>
      </c>
      <c r="H86" s="49"/>
    </row>
    <row r="87" outlineLevel="1">
      <c r="A87" s="51" t="s">
        <v>1415</v>
      </c>
      <c r="B87" s="51" t="s">
        <v>3091</v>
      </c>
      <c r="C87" s="148">
        <v>0.9998223</v>
      </c>
      <c r="D87" s="148" t="str">
        <f>IF(C87="","","ND2")</f>
        <v>ND2</v>
      </c>
      <c r="E87" s="148" t="str">
        <f>IF(C87="","","ND2")</f>
        <v>ND2</v>
      </c>
      <c r="F87" s="148" t="str">
        <f>IF(C87="","","ND2")</f>
        <v>ND2</v>
      </c>
      <c r="G87" s="148">
        <f>IF(C87="","",C87)</f>
        <v>0.9998223</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2643</v>
      </c>
      <c r="B1" s="48"/>
      <c r="C1" s="49"/>
      <c r="D1" s="49"/>
      <c r="E1" s="49"/>
      <c r="F1" s="217" t="s">
        <v>2878</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2106</v>
      </c>
      <c r="C5" s="238"/>
      <c r="D5" s="51"/>
      <c r="E5" s="57"/>
      <c r="F5" s="57"/>
      <c r="G5" s="57"/>
    </row>
    <row r="6">
      <c r="A6" s="162"/>
      <c r="B6" s="239" t="s">
        <v>1537</v>
      </c>
      <c r="C6" s="239"/>
      <c r="D6" s="160"/>
      <c r="E6" s="51"/>
      <c r="F6" s="51"/>
      <c r="G6" s="51"/>
    </row>
    <row r="7">
      <c r="A7" s="51"/>
      <c r="B7" s="240" t="s">
        <v>1538</v>
      </c>
      <c r="C7" s="241"/>
      <c r="D7" s="160"/>
      <c r="E7" s="51"/>
      <c r="F7" s="51"/>
      <c r="G7" s="51"/>
    </row>
    <row r="8">
      <c r="A8" s="51"/>
      <c r="B8" s="242" t="s">
        <v>1539</v>
      </c>
      <c r="C8" s="243"/>
      <c r="D8" s="160"/>
      <c r="E8" s="51"/>
      <c r="F8" s="51"/>
      <c r="G8" s="51"/>
    </row>
    <row r="9" ht="15.75" thickBot="1">
      <c r="A9" s="51"/>
      <c r="B9" s="244" t="s">
        <v>1540</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1537</v>
      </c>
      <c r="C13" s="236"/>
      <c r="D13" s="62"/>
      <c r="E13" s="62"/>
      <c r="F13" s="62"/>
      <c r="G13" s="62"/>
    </row>
    <row r="14">
      <c r="A14" s="70"/>
      <c r="B14" s="70" t="s">
        <v>1541</v>
      </c>
      <c r="C14" s="70" t="s">
        <v>62</v>
      </c>
      <c r="D14" s="70" t="s">
        <v>1542</v>
      </c>
      <c r="E14" s="70"/>
      <c r="F14" s="70" t="s">
        <v>1543</v>
      </c>
      <c r="G14" s="70" t="s">
        <v>1544</v>
      </c>
    </row>
    <row r="15">
      <c r="A15" s="51" t="s">
        <v>1545</v>
      </c>
      <c r="B15" s="1" t="s">
        <v>1546</v>
      </c>
      <c r="C15" s="178"/>
      <c r="D15" s="179"/>
      <c r="F15" s="140">
        <f>IF(OR('B1. HTT Mortgage Assets'!$C$15=0,C15="[For completion]"),"",C15/'B1. HTT Mortgage Assets'!$C$15)</f>
        <v>0</v>
      </c>
      <c r="G15" s="140">
        <f>IF(OR('B1. HTT Mortgage Assets'!$F$28=0,D15="[For completion]"),"",D15/'B1. HTT Mortgage Assets'!$F$28)</f>
        <v>0</v>
      </c>
    </row>
    <row r="16">
      <c r="A16" s="51" t="s">
        <v>1548</v>
      </c>
      <c r="B16" s="68" t="s">
        <v>2086</v>
      </c>
      <c r="C16" s="178"/>
      <c r="D16" s="179"/>
      <c r="F16" s="140">
        <f>IF(OR('B1. HTT Mortgage Assets'!$C$15=0,C16="[For completion]"),"",C16/'B1. HTT Mortgage Assets'!$C$15)</f>
        <v>0</v>
      </c>
      <c r="G16" s="140">
        <f>IF(OR('B1. HTT Mortgage Assets'!$F$28=0,D16="[For completion]"),"",D16/'B1. HTT Mortgage Assets'!$F$28)</f>
        <v>0</v>
      </c>
    </row>
    <row r="17">
      <c r="A17" s="51" t="s">
        <v>1549</v>
      </c>
      <c r="B17" s="68" t="s">
        <v>1551</v>
      </c>
      <c r="C17" s="178"/>
      <c r="D17" s="179"/>
      <c r="F17" s="140">
        <f>IF(OR('B1. HTT Mortgage Assets'!$C$15=0,C17="[For completion]"),"",C17/'B1. HTT Mortgage Assets'!$C$15)</f>
        <v>0</v>
      </c>
      <c r="G17" s="140">
        <f>IF(OR('B1. HTT Mortgage Assets'!$F$28=0,D17="[For completion]"),"",D17/'B1. HTT Mortgage Assets'!$F$28)</f>
        <v>0</v>
      </c>
    </row>
    <row r="18">
      <c r="A18" s="51" t="s">
        <v>1550</v>
      </c>
      <c r="B18" s="68" t="s">
        <v>1868</v>
      </c>
      <c r="C18" s="135">
        <f>SUM(C15:C17)</f>
        <v>0</v>
      </c>
      <c r="D18" s="76">
        <f>SUM(D15:D17)</f>
        <v>0</v>
      </c>
      <c r="F18" s="140">
        <f>SUM(F15:F17)</f>
        <v>0</v>
      </c>
      <c r="G18" s="140">
        <f>SUM(G15:G17)</f>
        <v>0</v>
      </c>
    </row>
    <row r="19">
      <c r="A19" s="68" t="s">
        <v>2087</v>
      </c>
      <c r="B19" s="182" t="s">
        <v>94</v>
      </c>
      <c r="C19" s="180"/>
      <c r="D19" s="180"/>
      <c r="F19" s="68"/>
      <c r="G19" s="68"/>
    </row>
    <row r="20">
      <c r="A20" s="68" t="s">
        <v>2088</v>
      </c>
      <c r="B20" s="182" t="s">
        <v>94</v>
      </c>
      <c r="C20" s="180"/>
      <c r="D20" s="180"/>
      <c r="F20" s="68"/>
      <c r="G20" s="68"/>
    </row>
    <row r="21">
      <c r="A21" s="68" t="s">
        <v>2089</v>
      </c>
      <c r="B21" s="182" t="s">
        <v>94</v>
      </c>
      <c r="C21" s="180"/>
      <c r="D21" s="180"/>
      <c r="F21" s="68"/>
      <c r="G21" s="68"/>
    </row>
    <row r="22">
      <c r="A22" s="68" t="s">
        <v>2090</v>
      </c>
      <c r="B22" s="182" t="s">
        <v>94</v>
      </c>
      <c r="C22" s="180"/>
      <c r="D22" s="180"/>
      <c r="F22" s="68"/>
      <c r="G22" s="68"/>
    </row>
    <row r="23">
      <c r="A23" s="68" t="s">
        <v>2091</v>
      </c>
      <c r="B23" s="182" t="s">
        <v>94</v>
      </c>
      <c r="C23" s="180"/>
      <c r="D23" s="180"/>
      <c r="F23" s="68"/>
      <c r="G23" s="68"/>
    </row>
    <row r="24" ht="18.75">
      <c r="A24" s="62"/>
      <c r="B24" s="236" t="s">
        <v>1538</v>
      </c>
      <c r="C24" s="236"/>
      <c r="D24" s="62"/>
      <c r="E24" s="62"/>
      <c r="F24" s="62"/>
      <c r="G24" s="62"/>
    </row>
    <row r="25">
      <c r="A25" s="70"/>
      <c r="B25" s="70" t="s">
        <v>1552</v>
      </c>
      <c r="C25" s="70" t="s">
        <v>62</v>
      </c>
      <c r="D25" s="70"/>
      <c r="E25" s="70"/>
      <c r="F25" s="70" t="s">
        <v>1553</v>
      </c>
      <c r="G25" s="70"/>
    </row>
    <row r="26">
      <c r="A26" s="51" t="s">
        <v>1554</v>
      </c>
      <c r="B26" s="51" t="s">
        <v>396</v>
      </c>
      <c r="C26" s="168"/>
      <c r="D26" s="133"/>
      <c r="E26" s="51"/>
      <c r="F26" s="140" t="str">
        <f>IF($C$29=0,"",IF(C26="[For completion]","",C26/$C$29))</f>
        <v/>
      </c>
    </row>
    <row r="27">
      <c r="A27" s="51" t="s">
        <v>1555</v>
      </c>
      <c r="B27" s="51" t="s">
        <v>398</v>
      </c>
      <c r="C27" s="168"/>
      <c r="D27" s="133"/>
      <c r="E27" s="51"/>
      <c r="F27" s="140" t="str">
        <f>IF($C$29=0,"",IF(C27="[For completion]","",C27/$C$29))</f>
        <v/>
      </c>
    </row>
    <row r="28">
      <c r="A28" s="51" t="s">
        <v>1556</v>
      </c>
      <c r="B28" s="51" t="s">
        <v>90</v>
      </c>
      <c r="C28" s="168"/>
      <c r="D28" s="133"/>
      <c r="E28" s="51"/>
      <c r="F28" s="140" t="str">
        <f>IF($C$29=0,"",IF(C28="[For completion]","",C28/$C$29))</f>
        <v/>
      </c>
    </row>
    <row r="29">
      <c r="A29" s="51" t="s">
        <v>1557</v>
      </c>
      <c r="B29" s="121" t="s">
        <v>92</v>
      </c>
      <c r="C29" s="133">
        <f>SUM(C26:C28)</f>
        <v>0</v>
      </c>
      <c r="D29" s="51"/>
      <c r="E29" s="51"/>
      <c r="F29" s="128">
        <f>SUM(F26:F28)</f>
        <v>0</v>
      </c>
    </row>
    <row r="30">
      <c r="A30" s="51" t="s">
        <v>1558</v>
      </c>
      <c r="B30" s="80" t="s">
        <v>1327</v>
      </c>
      <c r="C30" s="168"/>
      <c r="D30" s="51"/>
      <c r="E30" s="51"/>
      <c r="F30" s="140" t="str">
        <f>IF($C$29=0,"",IF(C30="[For completion]","",C30/$C$29))</f>
        <v/>
      </c>
    </row>
    <row r="31">
      <c r="A31" s="51" t="s">
        <v>1559</v>
      </c>
      <c r="B31" s="80" t="s">
        <v>2092</v>
      </c>
      <c r="C31" s="168"/>
      <c r="D31" s="51"/>
      <c r="E31" s="51"/>
      <c r="F31" s="140" t="str">
        <f>IF($C$29=0,"",IF(C31="[For completion]","",C31/$C$29))</f>
        <v/>
      </c>
      <c r="G31" s="57"/>
    </row>
    <row r="32">
      <c r="A32" s="51" t="s">
        <v>1560</v>
      </c>
      <c r="B32" s="80" t="s">
        <v>2093</v>
      </c>
      <c r="C32" s="168"/>
      <c r="D32" s="51"/>
      <c r="E32" s="51"/>
      <c r="F32" s="140" t="str">
        <f>IF($C$29=0,"",IF(C32="[For completion]","",C32/$C$29))</f>
        <v/>
      </c>
      <c r="G32" s="57"/>
    </row>
    <row r="33">
      <c r="A33" s="51" t="s">
        <v>1561</v>
      </c>
      <c r="B33" s="80" t="s">
        <v>2094</v>
      </c>
      <c r="C33" s="168"/>
      <c r="D33" s="51"/>
      <c r="E33" s="51"/>
      <c r="F33" s="140" t="str">
        <f>IF($C$29=0,"",IF(C33="[For completion]","",C33/$C$29))</f>
        <v/>
      </c>
      <c r="G33" s="57"/>
    </row>
    <row r="34">
      <c r="A34" s="51" t="s">
        <v>1562</v>
      </c>
      <c r="B34" s="80" t="s">
        <v>1869</v>
      </c>
      <c r="C34" s="168"/>
      <c r="D34" s="51"/>
      <c r="E34" s="51"/>
      <c r="F34" s="140" t="str">
        <f>IF($C$29=0,"",IF(C34="[For completion]","",C34/$C$29))</f>
        <v/>
      </c>
      <c r="G34" s="57"/>
    </row>
    <row r="35">
      <c r="A35" s="51" t="s">
        <v>1563</v>
      </c>
      <c r="B35" s="80" t="s">
        <v>2095</v>
      </c>
      <c r="C35" s="168"/>
      <c r="D35" s="51"/>
      <c r="E35" s="51"/>
      <c r="F35" s="140" t="str">
        <f>IF($C$29=0,"",IF(C35="[For completion]","",C35/$C$29))</f>
        <v/>
      </c>
      <c r="G35" s="57"/>
    </row>
    <row r="36">
      <c r="A36" s="51" t="s">
        <v>1564</v>
      </c>
      <c r="B36" s="80" t="s">
        <v>2096</v>
      </c>
      <c r="C36" s="168"/>
      <c r="D36" s="51"/>
      <c r="E36" s="51"/>
      <c r="F36" s="140" t="str">
        <f>IF($C$29=0,"",IF(C36="[For completion]","",C36/$C$29))</f>
        <v/>
      </c>
      <c r="G36" s="57"/>
    </row>
    <row r="37">
      <c r="A37" s="51" t="s">
        <v>1565</v>
      </c>
      <c r="B37" s="80" t="s">
        <v>2097</v>
      </c>
      <c r="C37" s="168"/>
      <c r="D37" s="51"/>
      <c r="E37" s="51"/>
      <c r="F37" s="140" t="str">
        <f>IF($C$29=0,"",IF(C37="[For completion]","",C37/$C$29))</f>
        <v/>
      </c>
      <c r="G37" s="57"/>
    </row>
    <row r="38">
      <c r="A38" s="51" t="s">
        <v>1566</v>
      </c>
      <c r="B38" s="80" t="s">
        <v>1870</v>
      </c>
      <c r="C38" s="168"/>
      <c r="D38" s="51"/>
      <c r="F38" s="140" t="str">
        <f>IF($C$29=0,"",IF(C38="[For completion]","",C38/$C$29))</f>
        <v/>
      </c>
      <c r="G38" s="57"/>
    </row>
    <row r="39">
      <c r="A39" s="51" t="s">
        <v>1567</v>
      </c>
      <c r="B39" s="182" t="s">
        <v>2595</v>
      </c>
      <c r="C39" s="168"/>
      <c r="D39" s="51"/>
      <c r="F39" s="68"/>
      <c r="G39" s="68"/>
    </row>
    <row r="40">
      <c r="A40" s="51" t="s">
        <v>1568</v>
      </c>
      <c r="B40" s="182" t="s">
        <v>94</v>
      </c>
      <c r="C40" s="181"/>
      <c r="D40" s="81"/>
      <c r="F40" s="68"/>
      <c r="G40" s="68"/>
    </row>
    <row r="41">
      <c r="A41" s="51" t="s">
        <v>1569</v>
      </c>
      <c r="B41" s="182" t="s">
        <v>94</v>
      </c>
      <c r="C41" s="181"/>
      <c r="D41" s="81"/>
      <c r="E41" s="81"/>
      <c r="F41" s="68"/>
      <c r="G41" s="68"/>
    </row>
    <row r="42">
      <c r="A42" s="51" t="s">
        <v>1570</v>
      </c>
      <c r="B42" s="182" t="s">
        <v>94</v>
      </c>
      <c r="C42" s="181"/>
      <c r="D42" s="81"/>
      <c r="E42" s="81"/>
      <c r="F42" s="68"/>
      <c r="G42" s="68"/>
    </row>
    <row r="43">
      <c r="A43" s="51" t="s">
        <v>1571</v>
      </c>
      <c r="B43" s="182" t="s">
        <v>94</v>
      </c>
      <c r="C43" s="181"/>
      <c r="D43" s="81"/>
      <c r="E43" s="81"/>
      <c r="F43" s="68"/>
      <c r="G43" s="68"/>
    </row>
    <row r="44">
      <c r="A44" s="51" t="s">
        <v>1572</v>
      </c>
      <c r="B44" s="182" t="s">
        <v>94</v>
      </c>
      <c r="C44" s="181"/>
      <c r="D44" s="81"/>
      <c r="E44" s="81"/>
      <c r="F44" s="68"/>
      <c r="G44" s="68"/>
    </row>
    <row r="45">
      <c r="A45" s="51" t="s">
        <v>1573</v>
      </c>
      <c r="B45" s="182" t="s">
        <v>94</v>
      </c>
      <c r="C45" s="181"/>
      <c r="D45" s="81"/>
      <c r="E45" s="81"/>
      <c r="F45" s="68"/>
      <c r="G45" s="68"/>
    </row>
    <row r="46">
      <c r="A46" s="51" t="s">
        <v>1574</v>
      </c>
      <c r="B46" s="182" t="s">
        <v>94</v>
      </c>
      <c r="C46" s="181"/>
      <c r="D46" s="81"/>
      <c r="E46" s="81"/>
      <c r="F46" s="68"/>
    </row>
    <row r="47">
      <c r="A47" s="51" t="s">
        <v>1575</v>
      </c>
      <c r="B47" s="182" t="s">
        <v>94</v>
      </c>
      <c r="C47" s="181"/>
      <c r="D47" s="81"/>
      <c r="E47" s="81"/>
      <c r="F47" s="68"/>
    </row>
    <row r="48">
      <c r="A48" s="70"/>
      <c r="B48" s="70" t="s">
        <v>413</v>
      </c>
      <c r="C48" s="70" t="s">
        <v>414</v>
      </c>
      <c r="D48" s="70" t="s">
        <v>415</v>
      </c>
      <c r="E48" s="70"/>
      <c r="F48" s="70" t="s">
        <v>2346</v>
      </c>
      <c r="G48" s="70"/>
    </row>
    <row r="49">
      <c r="A49" s="51" t="s">
        <v>1576</v>
      </c>
      <c r="B49" s="51" t="s">
        <v>1871</v>
      </c>
      <c r="C49" s="168"/>
      <c r="D49" s="184"/>
      <c r="E49" s="51"/>
      <c r="F49" s="186"/>
      <c r="G49" s="68"/>
    </row>
    <row r="50">
      <c r="A50" s="51" t="s">
        <v>1577</v>
      </c>
      <c r="B50" s="183" t="s">
        <v>420</v>
      </c>
      <c r="C50" s="165"/>
      <c r="D50" s="165"/>
      <c r="E50" s="51"/>
      <c r="F50" s="51"/>
      <c r="G50" s="68"/>
    </row>
    <row r="51">
      <c r="A51" s="51" t="s">
        <v>1578</v>
      </c>
      <c r="B51" s="183" t="s">
        <v>422</v>
      </c>
      <c r="C51" s="165"/>
      <c r="D51" s="165"/>
      <c r="E51" s="51"/>
      <c r="F51" s="51"/>
      <c r="G51" s="68"/>
    </row>
    <row r="52">
      <c r="A52" s="51" t="s">
        <v>1579</v>
      </c>
      <c r="B52" s="66"/>
      <c r="C52" s="51"/>
      <c r="D52" s="51"/>
      <c r="E52" s="51"/>
      <c r="F52" s="51"/>
      <c r="G52" s="68"/>
    </row>
    <row r="53">
      <c r="A53" s="51" t="s">
        <v>1580</v>
      </c>
      <c r="B53" s="66"/>
      <c r="C53" s="51"/>
      <c r="D53" s="51"/>
      <c r="E53" s="51"/>
      <c r="F53" s="51"/>
      <c r="G53" s="68"/>
    </row>
    <row r="54">
      <c r="A54" s="51" t="s">
        <v>1581</v>
      </c>
      <c r="B54" s="66"/>
      <c r="C54" s="51"/>
      <c r="D54" s="51"/>
      <c r="E54" s="51"/>
      <c r="F54" s="51"/>
      <c r="G54" s="68"/>
    </row>
    <row r="55">
      <c r="A55" s="51" t="s">
        <v>1582</v>
      </c>
      <c r="B55" s="66"/>
      <c r="C55" s="51"/>
      <c r="D55" s="51"/>
      <c r="E55" s="51"/>
      <c r="F55" s="51"/>
      <c r="G55" s="68"/>
    </row>
    <row r="56">
      <c r="A56" s="70"/>
      <c r="B56" s="70" t="s">
        <v>425</v>
      </c>
      <c r="C56" s="70" t="s">
        <v>426</v>
      </c>
      <c r="D56" s="70" t="s">
        <v>427</v>
      </c>
      <c r="E56" s="70"/>
      <c r="F56" s="70" t="s">
        <v>2181</v>
      </c>
      <c r="G56" s="70"/>
    </row>
    <row r="57">
      <c r="A57" s="51" t="s">
        <v>1583</v>
      </c>
      <c r="B57" s="51" t="s">
        <v>429</v>
      </c>
      <c r="C57" s="185"/>
      <c r="D57" s="185"/>
      <c r="E57" s="148"/>
      <c r="F57" s="185"/>
      <c r="G57" s="68"/>
    </row>
    <row r="58">
      <c r="A58" s="51" t="s">
        <v>1584</v>
      </c>
      <c r="B58" s="51"/>
      <c r="C58" s="128"/>
      <c r="D58" s="128"/>
      <c r="E58" s="148"/>
      <c r="F58" s="128"/>
      <c r="G58" s="68"/>
    </row>
    <row r="59">
      <c r="A59" s="51" t="s">
        <v>1585</v>
      </c>
      <c r="B59" s="51"/>
      <c r="C59" s="128"/>
      <c r="D59" s="128"/>
      <c r="E59" s="148"/>
      <c r="F59" s="128"/>
      <c r="G59" s="68"/>
    </row>
    <row r="60">
      <c r="A60" s="51" t="s">
        <v>1586</v>
      </c>
      <c r="B60" s="51"/>
      <c r="C60" s="128"/>
      <c r="D60" s="128"/>
      <c r="E60" s="148"/>
      <c r="F60" s="128"/>
      <c r="G60" s="68"/>
    </row>
    <row r="61">
      <c r="A61" s="51" t="s">
        <v>1587</v>
      </c>
      <c r="B61" s="51"/>
      <c r="C61" s="128"/>
      <c r="D61" s="128"/>
      <c r="E61" s="148"/>
      <c r="F61" s="128"/>
      <c r="G61" s="68"/>
    </row>
    <row r="62">
      <c r="A62" s="51" t="s">
        <v>1588</v>
      </c>
      <c r="B62" s="51"/>
      <c r="C62" s="128"/>
      <c r="D62" s="128"/>
      <c r="E62" s="148"/>
      <c r="F62" s="128"/>
      <c r="G62" s="68"/>
    </row>
    <row r="63">
      <c r="A63" s="51" t="s">
        <v>1589</v>
      </c>
      <c r="B63" s="51"/>
      <c r="C63" s="128"/>
      <c r="D63" s="128"/>
      <c r="E63" s="148"/>
      <c r="F63" s="128"/>
      <c r="G63" s="68"/>
    </row>
    <row r="64">
      <c r="A64" s="70"/>
      <c r="B64" s="70" t="s">
        <v>436</v>
      </c>
      <c r="C64" s="70" t="s">
        <v>426</v>
      </c>
      <c r="D64" s="70" t="s">
        <v>427</v>
      </c>
      <c r="E64" s="70"/>
      <c r="F64" s="70" t="s">
        <v>2181</v>
      </c>
      <c r="G64" s="70"/>
    </row>
    <row r="65">
      <c r="A65" s="51" t="s">
        <v>1590</v>
      </c>
      <c r="B65" s="94" t="s">
        <v>438</v>
      </c>
      <c r="C65" s="127">
        <f>SUM(C66:C92)</f>
        <v>0</v>
      </c>
      <c r="D65" s="127">
        <f>SUM(D66:D92)</f>
        <v>0</v>
      </c>
      <c r="E65" s="128"/>
      <c r="F65" s="127">
        <f>SUM(F66:F92)</f>
        <v>0</v>
      </c>
      <c r="G65" s="68"/>
    </row>
    <row r="66">
      <c r="A66" s="51" t="s">
        <v>1591</v>
      </c>
      <c r="B66" s="51" t="s">
        <v>440</v>
      </c>
      <c r="C66" s="185"/>
      <c r="D66" s="185"/>
      <c r="E66" s="128"/>
      <c r="F66" s="185"/>
      <c r="G66" s="68"/>
    </row>
    <row r="67">
      <c r="A67" s="51" t="s">
        <v>1592</v>
      </c>
      <c r="B67" s="51" t="s">
        <v>442</v>
      </c>
      <c r="C67" s="185"/>
      <c r="D67" s="185"/>
      <c r="E67" s="128"/>
      <c r="F67" s="185"/>
      <c r="G67" s="68"/>
    </row>
    <row r="68">
      <c r="A68" s="51" t="s">
        <v>1593</v>
      </c>
      <c r="B68" s="51" t="s">
        <v>444</v>
      </c>
      <c r="C68" s="185"/>
      <c r="D68" s="185"/>
      <c r="E68" s="128"/>
      <c r="F68" s="185"/>
      <c r="G68" s="68"/>
    </row>
    <row r="69">
      <c r="A69" s="51" t="s">
        <v>1594</v>
      </c>
      <c r="B69" s="51" t="s">
        <v>446</v>
      </c>
      <c r="C69" s="185"/>
      <c r="D69" s="185"/>
      <c r="E69" s="128"/>
      <c r="F69" s="185"/>
      <c r="G69" s="68"/>
    </row>
    <row r="70">
      <c r="A70" s="51" t="s">
        <v>1595</v>
      </c>
      <c r="B70" s="51" t="s">
        <v>448</v>
      </c>
      <c r="C70" s="185"/>
      <c r="D70" s="185"/>
      <c r="E70" s="128"/>
      <c r="F70" s="185"/>
      <c r="G70" s="68"/>
    </row>
    <row r="71">
      <c r="A71" s="51" t="s">
        <v>1596</v>
      </c>
      <c r="B71" s="51" t="s">
        <v>2182</v>
      </c>
      <c r="C71" s="185"/>
      <c r="D71" s="185"/>
      <c r="E71" s="128"/>
      <c r="F71" s="185"/>
      <c r="G71" s="68"/>
    </row>
    <row r="72">
      <c r="A72" s="51" t="s">
        <v>1597</v>
      </c>
      <c r="B72" s="51" t="s">
        <v>451</v>
      </c>
      <c r="C72" s="185"/>
      <c r="D72" s="185"/>
      <c r="E72" s="128"/>
      <c r="F72" s="185"/>
      <c r="G72" s="68"/>
    </row>
    <row r="73">
      <c r="A73" s="51" t="s">
        <v>1598</v>
      </c>
      <c r="B73" s="51" t="s">
        <v>453</v>
      </c>
      <c r="C73" s="185"/>
      <c r="D73" s="185"/>
      <c r="E73" s="128"/>
      <c r="F73" s="185"/>
      <c r="G73" s="68"/>
    </row>
    <row r="74">
      <c r="A74" s="51" t="s">
        <v>1599</v>
      </c>
      <c r="B74" s="51" t="s">
        <v>455</v>
      </c>
      <c r="C74" s="185"/>
      <c r="D74" s="185"/>
      <c r="E74" s="128"/>
      <c r="F74" s="185"/>
      <c r="G74" s="68"/>
    </row>
    <row r="75">
      <c r="A75" s="51" t="s">
        <v>1600</v>
      </c>
      <c r="B75" s="51" t="s">
        <v>457</v>
      </c>
      <c r="C75" s="185"/>
      <c r="D75" s="185"/>
      <c r="E75" s="128"/>
      <c r="F75" s="185"/>
      <c r="G75" s="68"/>
    </row>
    <row r="76">
      <c r="A76" s="51" t="s">
        <v>1601</v>
      </c>
      <c r="B76" s="51" t="s">
        <v>459</v>
      </c>
      <c r="C76" s="185"/>
      <c r="D76" s="185"/>
      <c r="E76" s="128"/>
      <c r="F76" s="185"/>
      <c r="G76" s="68"/>
    </row>
    <row r="77">
      <c r="A77" s="51" t="s">
        <v>1602</v>
      </c>
      <c r="B77" s="51" t="s">
        <v>461</v>
      </c>
      <c r="C77" s="185"/>
      <c r="D77" s="185"/>
      <c r="E77" s="128"/>
      <c r="F77" s="185"/>
      <c r="G77" s="68"/>
    </row>
    <row r="78">
      <c r="A78" s="51" t="s">
        <v>1603</v>
      </c>
      <c r="B78" s="51" t="s">
        <v>463</v>
      </c>
      <c r="C78" s="185"/>
      <c r="D78" s="185"/>
      <c r="E78" s="128"/>
      <c r="F78" s="185"/>
      <c r="G78" s="68"/>
    </row>
    <row r="79">
      <c r="A79" s="51" t="s">
        <v>1604</v>
      </c>
      <c r="B79" s="51" t="s">
        <v>465</v>
      </c>
      <c r="C79" s="185"/>
      <c r="D79" s="185"/>
      <c r="E79" s="128"/>
      <c r="F79" s="185"/>
      <c r="G79" s="68"/>
    </row>
    <row r="80">
      <c r="A80" s="51" t="s">
        <v>1605</v>
      </c>
      <c r="B80" s="51" t="s">
        <v>467</v>
      </c>
      <c r="C80" s="185"/>
      <c r="D80" s="185"/>
      <c r="E80" s="128"/>
      <c r="F80" s="185"/>
      <c r="G80" s="68"/>
    </row>
    <row r="81">
      <c r="A81" s="51" t="s">
        <v>1606</v>
      </c>
      <c r="B81" s="51" t="s">
        <v>3</v>
      </c>
      <c r="C81" s="185"/>
      <c r="D81" s="185"/>
      <c r="E81" s="128"/>
      <c r="F81" s="185"/>
      <c r="G81" s="68"/>
    </row>
    <row r="82">
      <c r="A82" s="51" t="s">
        <v>1607</v>
      </c>
      <c r="B82" s="51" t="s">
        <v>470</v>
      </c>
      <c r="C82" s="185"/>
      <c r="D82" s="185"/>
      <c r="E82" s="128"/>
      <c r="F82" s="185"/>
      <c r="G82" s="68"/>
    </row>
    <row r="83">
      <c r="A83" s="51" t="s">
        <v>1608</v>
      </c>
      <c r="B83" s="51" t="s">
        <v>472</v>
      </c>
      <c r="C83" s="185"/>
      <c r="D83" s="185"/>
      <c r="E83" s="128"/>
      <c r="F83" s="185"/>
      <c r="G83" s="68"/>
    </row>
    <row r="84">
      <c r="A84" s="51" t="s">
        <v>1609</v>
      </c>
      <c r="B84" s="51" t="s">
        <v>474</v>
      </c>
      <c r="C84" s="185"/>
      <c r="D84" s="185"/>
      <c r="E84" s="128"/>
      <c r="F84" s="185"/>
      <c r="G84" s="68"/>
    </row>
    <row r="85">
      <c r="A85" s="51" t="s">
        <v>1610</v>
      </c>
      <c r="B85" s="51" t="s">
        <v>476</v>
      </c>
      <c r="C85" s="185"/>
      <c r="D85" s="185"/>
      <c r="E85" s="128"/>
      <c r="F85" s="185"/>
      <c r="G85" s="68"/>
    </row>
    <row r="86">
      <c r="A86" s="51" t="s">
        <v>1611</v>
      </c>
      <c r="B86" s="51" t="s">
        <v>478</v>
      </c>
      <c r="C86" s="185"/>
      <c r="D86" s="185"/>
      <c r="E86" s="128"/>
      <c r="F86" s="185"/>
      <c r="G86" s="68"/>
    </row>
    <row r="87">
      <c r="A87" s="51" t="s">
        <v>1612</v>
      </c>
      <c r="B87" s="51" t="s">
        <v>480</v>
      </c>
      <c r="C87" s="185"/>
      <c r="D87" s="185"/>
      <c r="E87" s="128"/>
      <c r="F87" s="185"/>
      <c r="G87" s="68"/>
    </row>
    <row r="88">
      <c r="A88" s="51" t="s">
        <v>1613</v>
      </c>
      <c r="B88" s="51" t="s">
        <v>482</v>
      </c>
      <c r="C88" s="185"/>
      <c r="D88" s="185"/>
      <c r="E88" s="128"/>
      <c r="F88" s="185"/>
      <c r="G88" s="68"/>
    </row>
    <row r="89">
      <c r="A89" s="51" t="s">
        <v>1614</v>
      </c>
      <c r="B89" s="51" t="s">
        <v>484</v>
      </c>
      <c r="C89" s="185"/>
      <c r="D89" s="185"/>
      <c r="E89" s="128"/>
      <c r="F89" s="185"/>
      <c r="G89" s="68"/>
    </row>
    <row r="90">
      <c r="A90" s="51" t="s">
        <v>1615</v>
      </c>
      <c r="B90" s="51" t="s">
        <v>486</v>
      </c>
      <c r="C90" s="185"/>
      <c r="D90" s="185"/>
      <c r="E90" s="128"/>
      <c r="F90" s="185"/>
      <c r="G90" s="68"/>
    </row>
    <row r="91">
      <c r="A91" s="51" t="s">
        <v>1616</v>
      </c>
      <c r="B91" s="51" t="s">
        <v>488</v>
      </c>
      <c r="C91" s="185"/>
      <c r="D91" s="185"/>
      <c r="E91" s="128"/>
      <c r="F91" s="185"/>
      <c r="G91" s="68"/>
    </row>
    <row r="92">
      <c r="A92" s="51" t="s">
        <v>1617</v>
      </c>
      <c r="B92" s="51" t="s">
        <v>6</v>
      </c>
      <c r="C92" s="185"/>
      <c r="D92" s="185"/>
      <c r="E92" s="128"/>
      <c r="F92" s="185"/>
      <c r="G92" s="68"/>
    </row>
    <row r="93">
      <c r="A93" s="51" t="s">
        <v>1618</v>
      </c>
      <c r="B93" s="94" t="s">
        <v>260</v>
      </c>
      <c r="C93" s="127">
        <f>SUM(C94:C96)</f>
        <v>0</v>
      </c>
      <c r="D93" s="127">
        <f>SUM(D94:D96)</f>
        <v>0</v>
      </c>
      <c r="E93" s="127"/>
      <c r="F93" s="127">
        <f>SUM(F94:F96)</f>
        <v>0</v>
      </c>
      <c r="G93" s="68"/>
    </row>
    <row r="94">
      <c r="A94" s="51" t="s">
        <v>1619</v>
      </c>
      <c r="B94" s="51" t="s">
        <v>494</v>
      </c>
      <c r="C94" s="185"/>
      <c r="D94" s="185"/>
      <c r="E94" s="128"/>
      <c r="F94" s="185"/>
      <c r="G94" s="68"/>
    </row>
    <row r="95">
      <c r="A95" s="51" t="s">
        <v>1620</v>
      </c>
      <c r="B95" s="51" t="s">
        <v>496</v>
      </c>
      <c r="C95" s="185"/>
      <c r="D95" s="185"/>
      <c r="E95" s="128"/>
      <c r="F95" s="185"/>
      <c r="G95" s="68"/>
    </row>
    <row r="96">
      <c r="A96" s="51" t="s">
        <v>1621</v>
      </c>
      <c r="B96" s="51" t="s">
        <v>2</v>
      </c>
      <c r="C96" s="185"/>
      <c r="D96" s="185"/>
      <c r="E96" s="128"/>
      <c r="F96" s="185"/>
      <c r="G96" s="68"/>
    </row>
    <row r="97">
      <c r="A97" s="51" t="s">
        <v>1622</v>
      </c>
      <c r="B97" s="94" t="s">
        <v>90</v>
      </c>
      <c r="C97" s="127">
        <f>SUM(C98:C108)</f>
        <v>0</v>
      </c>
      <c r="D97" s="127">
        <f>SUM(D98:D108)</f>
        <v>0</v>
      </c>
      <c r="E97" s="127"/>
      <c r="F97" s="127">
        <f>SUM(F98:F108)</f>
        <v>0</v>
      </c>
      <c r="G97" s="68"/>
    </row>
    <row r="98">
      <c r="A98" s="51" t="s">
        <v>1623</v>
      </c>
      <c r="B98" s="68" t="s">
        <v>262</v>
      </c>
      <c r="C98" s="185"/>
      <c r="D98" s="185"/>
      <c r="E98" s="128"/>
      <c r="F98" s="185"/>
      <c r="G98" s="68"/>
    </row>
    <row r="99">
      <c r="A99" s="51" t="s">
        <v>1624</v>
      </c>
      <c r="B99" s="51" t="s">
        <v>491</v>
      </c>
      <c r="C99" s="185"/>
      <c r="D99" s="185"/>
      <c r="E99" s="128"/>
      <c r="F99" s="185"/>
      <c r="G99" s="68"/>
    </row>
    <row r="100">
      <c r="A100" s="51" t="s">
        <v>1625</v>
      </c>
      <c r="B100" s="68" t="s">
        <v>264</v>
      </c>
      <c r="C100" s="185"/>
      <c r="D100" s="185"/>
      <c r="E100" s="128"/>
      <c r="F100" s="185"/>
      <c r="G100" s="68"/>
    </row>
    <row r="101">
      <c r="A101" s="51" t="s">
        <v>1626</v>
      </c>
      <c r="B101" s="68" t="s">
        <v>266</v>
      </c>
      <c r="C101" s="185"/>
      <c r="D101" s="185"/>
      <c r="E101" s="128"/>
      <c r="F101" s="185"/>
      <c r="G101" s="68"/>
    </row>
    <row r="102">
      <c r="A102" s="51" t="s">
        <v>1627</v>
      </c>
      <c r="B102" s="68" t="s">
        <v>12</v>
      </c>
      <c r="C102" s="185"/>
      <c r="D102" s="185"/>
      <c r="E102" s="128"/>
      <c r="F102" s="185"/>
      <c r="G102" s="68"/>
    </row>
    <row r="103">
      <c r="A103" s="51" t="s">
        <v>1628</v>
      </c>
      <c r="B103" s="68" t="s">
        <v>269</v>
      </c>
      <c r="C103" s="185"/>
      <c r="D103" s="185"/>
      <c r="E103" s="128"/>
      <c r="F103" s="185"/>
      <c r="G103" s="68"/>
    </row>
    <row r="104">
      <c r="A104" s="51" t="s">
        <v>1629</v>
      </c>
      <c r="B104" s="68" t="s">
        <v>271</v>
      </c>
      <c r="C104" s="185"/>
      <c r="D104" s="185"/>
      <c r="E104" s="128"/>
      <c r="F104" s="185"/>
      <c r="G104" s="68"/>
    </row>
    <row r="105">
      <c r="A105" s="51" t="s">
        <v>1630</v>
      </c>
      <c r="B105" s="68" t="s">
        <v>273</v>
      </c>
      <c r="C105" s="185"/>
      <c r="D105" s="185"/>
      <c r="E105" s="128"/>
      <c r="F105" s="185"/>
      <c r="G105" s="68"/>
    </row>
    <row r="106">
      <c r="A106" s="51" t="s">
        <v>1631</v>
      </c>
      <c r="B106" s="68" t="s">
        <v>275</v>
      </c>
      <c r="C106" s="185"/>
      <c r="D106" s="185"/>
      <c r="E106" s="128"/>
      <c r="F106" s="185"/>
      <c r="G106" s="68"/>
    </row>
    <row r="107">
      <c r="A107" s="51" t="s">
        <v>1632</v>
      </c>
      <c r="B107" s="68" t="s">
        <v>277</v>
      </c>
      <c r="C107" s="185"/>
      <c r="D107" s="185"/>
      <c r="E107" s="128"/>
      <c r="F107" s="185"/>
      <c r="G107" s="68"/>
    </row>
    <row r="108">
      <c r="A108" s="51" t="s">
        <v>1633</v>
      </c>
      <c r="B108" s="68" t="s">
        <v>90</v>
      </c>
      <c r="C108" s="185"/>
      <c r="D108" s="185"/>
      <c r="E108" s="128"/>
      <c r="F108" s="185"/>
      <c r="G108" s="68"/>
    </row>
    <row r="109">
      <c r="A109" s="51" t="s">
        <v>1905</v>
      </c>
      <c r="B109" s="182" t="s">
        <v>94</v>
      </c>
      <c r="C109" s="185"/>
      <c r="D109" s="185"/>
      <c r="E109" s="128"/>
      <c r="F109" s="185"/>
      <c r="G109" s="68"/>
    </row>
    <row r="110">
      <c r="A110" s="51" t="s">
        <v>1906</v>
      </c>
      <c r="B110" s="182" t="s">
        <v>94</v>
      </c>
      <c r="C110" s="185"/>
      <c r="D110" s="185"/>
      <c r="E110" s="128"/>
      <c r="F110" s="185"/>
      <c r="G110" s="68"/>
    </row>
    <row r="111">
      <c r="A111" s="51" t="s">
        <v>1907</v>
      </c>
      <c r="B111" s="182" t="s">
        <v>94</v>
      </c>
      <c r="C111" s="185"/>
      <c r="D111" s="185"/>
      <c r="E111" s="128"/>
      <c r="F111" s="185"/>
      <c r="G111" s="68"/>
    </row>
    <row r="112">
      <c r="A112" s="51" t="s">
        <v>1908</v>
      </c>
      <c r="B112" s="182" t="s">
        <v>94</v>
      </c>
      <c r="C112" s="185"/>
      <c r="D112" s="185"/>
      <c r="E112" s="128"/>
      <c r="F112" s="185"/>
      <c r="G112" s="68"/>
    </row>
    <row r="113">
      <c r="A113" s="51" t="s">
        <v>1909</v>
      </c>
      <c r="B113" s="182" t="s">
        <v>94</v>
      </c>
      <c r="C113" s="185"/>
      <c r="D113" s="185"/>
      <c r="E113" s="128"/>
      <c r="F113" s="185"/>
      <c r="G113" s="68"/>
    </row>
    <row r="114">
      <c r="A114" s="51" t="s">
        <v>1910</v>
      </c>
      <c r="B114" s="182" t="s">
        <v>94</v>
      </c>
      <c r="C114" s="185"/>
      <c r="D114" s="185"/>
      <c r="E114" s="128"/>
      <c r="F114" s="185"/>
      <c r="G114" s="68"/>
    </row>
    <row r="115">
      <c r="A115" s="51" t="s">
        <v>1911</v>
      </c>
      <c r="B115" s="182" t="s">
        <v>94</v>
      </c>
      <c r="C115" s="185"/>
      <c r="D115" s="185"/>
      <c r="E115" s="128"/>
      <c r="F115" s="185"/>
      <c r="G115" s="68"/>
    </row>
    <row r="116">
      <c r="A116" s="51" t="s">
        <v>1912</v>
      </c>
      <c r="B116" s="182" t="s">
        <v>94</v>
      </c>
      <c r="C116" s="185"/>
      <c r="D116" s="185"/>
      <c r="E116" s="128"/>
      <c r="F116" s="185"/>
      <c r="G116" s="68"/>
    </row>
    <row r="117">
      <c r="A117" s="51" t="s">
        <v>1913</v>
      </c>
      <c r="B117" s="182" t="s">
        <v>94</v>
      </c>
      <c r="C117" s="185"/>
      <c r="D117" s="185"/>
      <c r="E117" s="128"/>
      <c r="F117" s="185"/>
      <c r="G117" s="68"/>
    </row>
    <row r="118">
      <c r="A118" s="51" t="s">
        <v>1914</v>
      </c>
      <c r="B118" s="182" t="s">
        <v>94</v>
      </c>
      <c r="C118" s="185"/>
      <c r="D118" s="185"/>
      <c r="E118" s="128"/>
      <c r="F118" s="185"/>
      <c r="G118" s="68"/>
    </row>
    <row r="119">
      <c r="A119" s="70"/>
      <c r="B119" s="70" t="s">
        <v>1478</v>
      </c>
      <c r="C119" s="70" t="s">
        <v>426</v>
      </c>
      <c r="D119" s="70" t="s">
        <v>427</v>
      </c>
      <c r="E119" s="70"/>
      <c r="F119" s="70" t="s">
        <v>394</v>
      </c>
      <c r="G119" s="70"/>
    </row>
    <row r="120">
      <c r="A120" s="51" t="s">
        <v>1634</v>
      </c>
      <c r="B120" s="180"/>
      <c r="C120" s="185"/>
      <c r="D120" s="185"/>
      <c r="E120" s="128"/>
      <c r="F120" s="185"/>
      <c r="G120" s="68"/>
    </row>
    <row r="121">
      <c r="A121" s="51" t="s">
        <v>1635</v>
      </c>
      <c r="B121" s="180"/>
      <c r="C121" s="185"/>
      <c r="D121" s="185"/>
      <c r="E121" s="128"/>
      <c r="F121" s="185"/>
      <c r="G121" s="68"/>
    </row>
    <row r="122">
      <c r="A122" s="51" t="s">
        <v>1636</v>
      </c>
      <c r="B122" s="180"/>
      <c r="C122" s="185"/>
      <c r="D122" s="185"/>
      <c r="E122" s="128"/>
      <c r="F122" s="185"/>
      <c r="G122" s="68"/>
    </row>
    <row r="123">
      <c r="A123" s="51" t="s">
        <v>1637</v>
      </c>
      <c r="B123" s="180"/>
      <c r="C123" s="185"/>
      <c r="D123" s="185"/>
      <c r="E123" s="128"/>
      <c r="F123" s="185"/>
      <c r="G123" s="68"/>
    </row>
    <row r="124">
      <c r="A124" s="51" t="s">
        <v>1638</v>
      </c>
      <c r="B124" s="180"/>
      <c r="C124" s="185"/>
      <c r="D124" s="185"/>
      <c r="E124" s="128"/>
      <c r="F124" s="185"/>
      <c r="G124" s="68"/>
    </row>
    <row r="125">
      <c r="A125" s="51" t="s">
        <v>1639</v>
      </c>
      <c r="B125" s="180"/>
      <c r="C125" s="185"/>
      <c r="D125" s="185"/>
      <c r="E125" s="128"/>
      <c r="F125" s="185"/>
      <c r="G125" s="68"/>
    </row>
    <row r="126">
      <c r="A126" s="51" t="s">
        <v>1640</v>
      </c>
      <c r="B126" s="180"/>
      <c r="C126" s="185"/>
      <c r="D126" s="185"/>
      <c r="E126" s="128"/>
      <c r="F126" s="185"/>
      <c r="G126" s="68"/>
    </row>
    <row r="127">
      <c r="A127" s="51" t="s">
        <v>1641</v>
      </c>
      <c r="B127" s="180"/>
      <c r="C127" s="185"/>
      <c r="D127" s="185"/>
      <c r="E127" s="128"/>
      <c r="F127" s="185"/>
      <c r="G127" s="68"/>
    </row>
    <row r="128">
      <c r="A128" s="51" t="s">
        <v>1642</v>
      </c>
      <c r="B128" s="180"/>
      <c r="C128" s="185"/>
      <c r="D128" s="185"/>
      <c r="E128" s="128"/>
      <c r="F128" s="185"/>
      <c r="G128" s="68"/>
    </row>
    <row r="129">
      <c r="A129" s="51" t="s">
        <v>1643</v>
      </c>
      <c r="B129" s="180"/>
      <c r="C129" s="185"/>
      <c r="D129" s="185"/>
      <c r="E129" s="128"/>
      <c r="F129" s="185"/>
      <c r="G129" s="68"/>
    </row>
    <row r="130">
      <c r="A130" s="51" t="s">
        <v>1644</v>
      </c>
      <c r="B130" s="180"/>
      <c r="C130" s="185"/>
      <c r="D130" s="185"/>
      <c r="E130" s="128"/>
      <c r="F130" s="185"/>
      <c r="G130" s="68"/>
    </row>
    <row r="131">
      <c r="A131" s="51" t="s">
        <v>1645</v>
      </c>
      <c r="B131" s="180"/>
      <c r="C131" s="185"/>
      <c r="D131" s="185"/>
      <c r="E131" s="128"/>
      <c r="F131" s="185"/>
      <c r="G131" s="68"/>
    </row>
    <row r="132">
      <c r="A132" s="51" t="s">
        <v>1646</v>
      </c>
      <c r="B132" s="180"/>
      <c r="C132" s="185"/>
      <c r="D132" s="185"/>
      <c r="E132" s="128"/>
      <c r="F132" s="185"/>
      <c r="G132" s="68"/>
    </row>
    <row r="133">
      <c r="A133" s="51" t="s">
        <v>1647</v>
      </c>
      <c r="B133" s="180"/>
      <c r="C133" s="185"/>
      <c r="D133" s="185"/>
      <c r="E133" s="128"/>
      <c r="F133" s="185"/>
      <c r="G133" s="68"/>
    </row>
    <row r="134">
      <c r="A134" s="51" t="s">
        <v>1648</v>
      </c>
      <c r="B134" s="180"/>
      <c r="C134" s="185"/>
      <c r="D134" s="185"/>
      <c r="E134" s="128"/>
      <c r="F134" s="185"/>
      <c r="G134" s="68"/>
    </row>
    <row r="135">
      <c r="A135" s="51" t="s">
        <v>1649</v>
      </c>
      <c r="B135" s="180"/>
      <c r="C135" s="185"/>
      <c r="D135" s="185"/>
      <c r="E135" s="128"/>
      <c r="F135" s="185"/>
      <c r="G135" s="68"/>
    </row>
    <row r="136">
      <c r="A136" s="51" t="s">
        <v>1650</v>
      </c>
      <c r="B136" s="180"/>
      <c r="C136" s="185"/>
      <c r="D136" s="185"/>
      <c r="E136" s="128"/>
      <c r="F136" s="185"/>
      <c r="G136" s="68"/>
    </row>
    <row r="137">
      <c r="A137" s="51" t="s">
        <v>1651</v>
      </c>
      <c r="B137" s="180"/>
      <c r="C137" s="185"/>
      <c r="D137" s="185"/>
      <c r="E137" s="128"/>
      <c r="F137" s="185"/>
      <c r="G137" s="68"/>
    </row>
    <row r="138">
      <c r="A138" s="51" t="s">
        <v>1652</v>
      </c>
      <c r="B138" s="180"/>
      <c r="C138" s="185"/>
      <c r="D138" s="185"/>
      <c r="E138" s="128"/>
      <c r="F138" s="185"/>
      <c r="G138" s="68"/>
    </row>
    <row r="139">
      <c r="A139" s="51" t="s">
        <v>1653</v>
      </c>
      <c r="B139" s="180"/>
      <c r="C139" s="185"/>
      <c r="D139" s="185"/>
      <c r="E139" s="128"/>
      <c r="F139" s="185"/>
      <c r="G139" s="68"/>
    </row>
    <row r="140">
      <c r="A140" s="51" t="s">
        <v>1654</v>
      </c>
      <c r="B140" s="180"/>
      <c r="C140" s="185"/>
      <c r="D140" s="185"/>
      <c r="E140" s="128"/>
      <c r="F140" s="185"/>
      <c r="G140" s="68"/>
    </row>
    <row r="141">
      <c r="A141" s="51" t="s">
        <v>1655</v>
      </c>
      <c r="B141" s="180"/>
      <c r="C141" s="185"/>
      <c r="D141" s="185"/>
      <c r="E141" s="128"/>
      <c r="F141" s="185"/>
      <c r="G141" s="68"/>
    </row>
    <row r="142">
      <c r="A142" s="51" t="s">
        <v>1656</v>
      </c>
      <c r="B142" s="180"/>
      <c r="C142" s="185"/>
      <c r="D142" s="185"/>
      <c r="E142" s="128"/>
      <c r="F142" s="185"/>
      <c r="G142" s="68"/>
    </row>
    <row r="143">
      <c r="A143" s="51" t="s">
        <v>1657</v>
      </c>
      <c r="B143" s="180"/>
      <c r="C143" s="185"/>
      <c r="D143" s="185"/>
      <c r="E143" s="128"/>
      <c r="F143" s="185"/>
      <c r="G143" s="68"/>
    </row>
    <row r="144">
      <c r="A144" s="51" t="s">
        <v>1658</v>
      </c>
      <c r="B144" s="180"/>
      <c r="C144" s="185"/>
      <c r="D144" s="185"/>
      <c r="E144" s="128"/>
      <c r="F144" s="185"/>
      <c r="G144" s="68"/>
    </row>
    <row r="145">
      <c r="A145" s="51" t="s">
        <v>1659</v>
      </c>
      <c r="B145" s="180"/>
      <c r="C145" s="185"/>
      <c r="D145" s="185"/>
      <c r="E145" s="128"/>
      <c r="F145" s="185"/>
      <c r="G145" s="68"/>
    </row>
    <row r="146">
      <c r="A146" s="51" t="s">
        <v>1660</v>
      </c>
      <c r="B146" s="180"/>
      <c r="C146" s="185"/>
      <c r="D146" s="185"/>
      <c r="E146" s="128"/>
      <c r="F146" s="185"/>
      <c r="G146" s="68"/>
    </row>
    <row r="147">
      <c r="A147" s="51" t="s">
        <v>1661</v>
      </c>
      <c r="B147" s="180"/>
      <c r="C147" s="185"/>
      <c r="D147" s="185"/>
      <c r="E147" s="128"/>
      <c r="F147" s="185"/>
      <c r="G147" s="68"/>
    </row>
    <row r="148">
      <c r="A148" s="51" t="s">
        <v>1662</v>
      </c>
      <c r="B148" s="180"/>
      <c r="C148" s="185"/>
      <c r="D148" s="185"/>
      <c r="E148" s="128"/>
      <c r="F148" s="185"/>
      <c r="G148" s="68"/>
    </row>
    <row r="149">
      <c r="A149" s="51" t="s">
        <v>1663</v>
      </c>
      <c r="B149" s="180"/>
      <c r="C149" s="185"/>
      <c r="D149" s="185"/>
      <c r="E149" s="128"/>
      <c r="F149" s="185"/>
      <c r="G149" s="68"/>
    </row>
    <row r="150">
      <c r="A150" s="51" t="s">
        <v>1664</v>
      </c>
      <c r="B150" s="180"/>
      <c r="C150" s="185"/>
      <c r="D150" s="185"/>
      <c r="E150" s="128"/>
      <c r="F150" s="185"/>
      <c r="G150" s="68"/>
    </row>
    <row r="151">
      <c r="A151" s="51" t="s">
        <v>1665</v>
      </c>
      <c r="B151" s="180"/>
      <c r="C151" s="185"/>
      <c r="D151" s="185"/>
      <c r="E151" s="128"/>
      <c r="F151" s="185"/>
      <c r="G151" s="68"/>
    </row>
    <row r="152">
      <c r="A152" s="51" t="s">
        <v>1666</v>
      </c>
      <c r="B152" s="180"/>
      <c r="C152" s="185"/>
      <c r="D152" s="185"/>
      <c r="E152" s="128"/>
      <c r="F152" s="185"/>
      <c r="G152" s="68"/>
    </row>
    <row r="153">
      <c r="A153" s="51" t="s">
        <v>1667</v>
      </c>
      <c r="B153" s="180"/>
      <c r="C153" s="185"/>
      <c r="D153" s="185"/>
      <c r="E153" s="128"/>
      <c r="F153" s="185"/>
      <c r="G153" s="68"/>
    </row>
    <row r="154">
      <c r="A154" s="51" t="s">
        <v>1668</v>
      </c>
      <c r="B154" s="180"/>
      <c r="C154" s="185"/>
      <c r="D154" s="185"/>
      <c r="E154" s="128"/>
      <c r="F154" s="185"/>
      <c r="G154" s="68"/>
    </row>
    <row r="155">
      <c r="A155" s="51" t="s">
        <v>1669</v>
      </c>
      <c r="B155" s="180"/>
      <c r="C155" s="185"/>
      <c r="D155" s="185"/>
      <c r="E155" s="128"/>
      <c r="F155" s="185"/>
      <c r="G155" s="68"/>
    </row>
    <row r="156">
      <c r="A156" s="51" t="s">
        <v>1670</v>
      </c>
      <c r="B156" s="180"/>
      <c r="C156" s="185"/>
      <c r="D156" s="185"/>
      <c r="E156" s="128"/>
      <c r="F156" s="185"/>
      <c r="G156" s="68"/>
    </row>
    <row r="157">
      <c r="A157" s="51" t="s">
        <v>1671</v>
      </c>
      <c r="B157" s="180"/>
      <c r="C157" s="185"/>
      <c r="D157" s="185"/>
      <c r="E157" s="128"/>
      <c r="F157" s="185"/>
      <c r="G157" s="68"/>
    </row>
    <row r="158">
      <c r="A158" s="51" t="s">
        <v>1672</v>
      </c>
      <c r="B158" s="180"/>
      <c r="C158" s="185"/>
      <c r="D158" s="185"/>
      <c r="E158" s="128"/>
      <c r="F158" s="185"/>
      <c r="G158" s="68"/>
    </row>
    <row r="159">
      <c r="A159" s="51" t="s">
        <v>1673</v>
      </c>
      <c r="B159" s="180"/>
      <c r="C159" s="185"/>
      <c r="D159" s="185"/>
      <c r="E159" s="128"/>
      <c r="F159" s="185"/>
      <c r="G159" s="68"/>
    </row>
    <row r="160">
      <c r="A160" s="51" t="s">
        <v>1674</v>
      </c>
      <c r="B160" s="180"/>
      <c r="C160" s="185"/>
      <c r="D160" s="185"/>
      <c r="E160" s="128"/>
      <c r="F160" s="185"/>
      <c r="G160" s="68"/>
    </row>
    <row r="161">
      <c r="A161" s="51" t="s">
        <v>1675</v>
      </c>
      <c r="B161" s="180"/>
      <c r="C161" s="185"/>
      <c r="D161" s="185"/>
      <c r="E161" s="128"/>
      <c r="F161" s="185"/>
      <c r="G161" s="68"/>
    </row>
    <row r="162">
      <c r="A162" s="51" t="s">
        <v>1676</v>
      </c>
      <c r="B162" s="180"/>
      <c r="C162" s="185"/>
      <c r="D162" s="185"/>
      <c r="E162" s="128"/>
      <c r="F162" s="185"/>
      <c r="G162" s="68"/>
    </row>
    <row r="163">
      <c r="A163" s="51" t="s">
        <v>1677</v>
      </c>
      <c r="B163" s="180"/>
      <c r="C163" s="185"/>
      <c r="D163" s="185"/>
      <c r="E163" s="128"/>
      <c r="F163" s="185"/>
      <c r="G163" s="68"/>
    </row>
    <row r="164">
      <c r="A164" s="51" t="s">
        <v>1678</v>
      </c>
      <c r="B164" s="180"/>
      <c r="C164" s="185"/>
      <c r="D164" s="185"/>
      <c r="E164" s="128"/>
      <c r="F164" s="185"/>
      <c r="G164" s="68"/>
    </row>
    <row r="165">
      <c r="A165" s="51" t="s">
        <v>1679</v>
      </c>
      <c r="B165" s="180"/>
      <c r="C165" s="185"/>
      <c r="D165" s="185"/>
      <c r="E165" s="128"/>
      <c r="F165" s="185"/>
      <c r="G165" s="68"/>
    </row>
    <row r="166">
      <c r="A166" s="51" t="s">
        <v>1680</v>
      </c>
      <c r="B166" s="180"/>
      <c r="C166" s="185"/>
      <c r="D166" s="185"/>
      <c r="E166" s="128"/>
      <c r="F166" s="185"/>
      <c r="G166" s="68"/>
    </row>
    <row r="167">
      <c r="A167" s="51" t="s">
        <v>1681</v>
      </c>
      <c r="B167" s="180"/>
      <c r="C167" s="185"/>
      <c r="D167" s="185"/>
      <c r="E167" s="128"/>
      <c r="F167" s="185"/>
      <c r="G167" s="68"/>
    </row>
    <row r="168">
      <c r="A168" s="51" t="s">
        <v>1682</v>
      </c>
      <c r="B168" s="180"/>
      <c r="C168" s="185"/>
      <c r="D168" s="185"/>
      <c r="E168" s="128"/>
      <c r="F168" s="185"/>
      <c r="G168" s="68"/>
    </row>
    <row r="169">
      <c r="A169" s="51" t="s">
        <v>1683</v>
      </c>
      <c r="B169" s="180"/>
      <c r="C169" s="185"/>
      <c r="D169" s="185"/>
      <c r="E169" s="128"/>
      <c r="F169" s="185"/>
      <c r="G169" s="68"/>
    </row>
    <row r="170">
      <c r="A170" s="70"/>
      <c r="B170" s="70" t="s">
        <v>550</v>
      </c>
      <c r="C170" s="70" t="s">
        <v>426</v>
      </c>
      <c r="D170" s="70" t="s">
        <v>427</v>
      </c>
      <c r="E170" s="70"/>
      <c r="F170" s="70" t="s">
        <v>394</v>
      </c>
      <c r="G170" s="70"/>
    </row>
    <row r="171">
      <c r="A171" s="51" t="s">
        <v>1684</v>
      </c>
      <c r="B171" s="51" t="s">
        <v>552</v>
      </c>
      <c r="C171" s="185"/>
      <c r="D171" s="185"/>
      <c r="E171" s="129"/>
      <c r="F171" s="185"/>
      <c r="G171" s="68"/>
    </row>
    <row r="172">
      <c r="A172" s="51" t="s">
        <v>1685</v>
      </c>
      <c r="B172" s="51" t="s">
        <v>554</v>
      </c>
      <c r="C172" s="185"/>
      <c r="D172" s="185"/>
      <c r="E172" s="129"/>
      <c r="F172" s="185"/>
      <c r="G172" s="68"/>
    </row>
    <row r="173">
      <c r="A173" s="51" t="s">
        <v>1686</v>
      </c>
      <c r="B173" s="51" t="s">
        <v>90</v>
      </c>
      <c r="C173" s="185"/>
      <c r="D173" s="185"/>
      <c r="E173" s="129"/>
      <c r="F173" s="185"/>
      <c r="G173" s="68"/>
    </row>
    <row r="174">
      <c r="A174" s="51" t="s">
        <v>1687</v>
      </c>
      <c r="B174" s="165"/>
      <c r="C174" s="185"/>
      <c r="D174" s="185"/>
      <c r="E174" s="129"/>
      <c r="F174" s="185"/>
      <c r="G174" s="68"/>
    </row>
    <row r="175">
      <c r="A175" s="51" t="s">
        <v>1688</v>
      </c>
      <c r="B175" s="165"/>
      <c r="C175" s="185"/>
      <c r="D175" s="185"/>
      <c r="E175" s="129"/>
      <c r="F175" s="185"/>
      <c r="G175" s="68"/>
    </row>
    <row r="176">
      <c r="A176" s="51" t="s">
        <v>1689</v>
      </c>
      <c r="B176" s="165"/>
      <c r="C176" s="185"/>
      <c r="D176" s="185"/>
      <c r="E176" s="129"/>
      <c r="F176" s="185"/>
      <c r="G176" s="68"/>
    </row>
    <row r="177">
      <c r="A177" s="51" t="s">
        <v>1690</v>
      </c>
      <c r="B177" s="165"/>
      <c r="C177" s="185"/>
      <c r="D177" s="185"/>
      <c r="E177" s="129"/>
      <c r="F177" s="185"/>
      <c r="G177" s="68"/>
    </row>
    <row r="178">
      <c r="A178" s="51" t="s">
        <v>1691</v>
      </c>
      <c r="B178" s="165"/>
      <c r="C178" s="185"/>
      <c r="D178" s="185"/>
      <c r="E178" s="129"/>
      <c r="F178" s="185"/>
      <c r="G178" s="68"/>
    </row>
    <row r="179">
      <c r="A179" s="51" t="s">
        <v>1692</v>
      </c>
      <c r="B179" s="165"/>
      <c r="C179" s="185"/>
      <c r="D179" s="185"/>
      <c r="E179" s="129"/>
      <c r="F179" s="185"/>
      <c r="G179" s="68"/>
    </row>
    <row r="180">
      <c r="A180" s="70"/>
      <c r="B180" s="70" t="s">
        <v>562</v>
      </c>
      <c r="C180" s="70" t="s">
        <v>426</v>
      </c>
      <c r="D180" s="70" t="s">
        <v>427</v>
      </c>
      <c r="E180" s="70"/>
      <c r="F180" s="70" t="s">
        <v>394</v>
      </c>
      <c r="G180" s="70"/>
    </row>
    <row r="181">
      <c r="A181" s="51" t="s">
        <v>1693</v>
      </c>
      <c r="B181" s="51" t="s">
        <v>564</v>
      </c>
      <c r="C181" s="185"/>
      <c r="D181" s="185"/>
      <c r="E181" s="129"/>
      <c r="F181" s="185"/>
      <c r="G181" s="68"/>
    </row>
    <row r="182">
      <c r="A182" s="51" t="s">
        <v>1694</v>
      </c>
      <c r="B182" s="51" t="s">
        <v>566</v>
      </c>
      <c r="C182" s="185"/>
      <c r="D182" s="185"/>
      <c r="E182" s="129"/>
      <c r="F182" s="185"/>
      <c r="G182" s="68"/>
    </row>
    <row r="183">
      <c r="A183" s="51" t="s">
        <v>1695</v>
      </c>
      <c r="B183" s="51" t="s">
        <v>90</v>
      </c>
      <c r="C183" s="185"/>
      <c r="D183" s="185"/>
      <c r="E183" s="129"/>
      <c r="F183" s="185"/>
      <c r="G183" s="68"/>
    </row>
    <row r="184">
      <c r="A184" s="51" t="s">
        <v>1696</v>
      </c>
      <c r="B184" s="165"/>
      <c r="C184" s="165"/>
      <c r="D184" s="165"/>
      <c r="E184" s="49"/>
      <c r="F184" s="165"/>
      <c r="G184" s="68"/>
    </row>
    <row r="185">
      <c r="A185" s="51" t="s">
        <v>1697</v>
      </c>
      <c r="B185" s="165"/>
      <c r="C185" s="165"/>
      <c r="D185" s="165"/>
      <c r="E185" s="49"/>
      <c r="F185" s="165"/>
      <c r="G185" s="68"/>
    </row>
    <row r="186">
      <c r="A186" s="51" t="s">
        <v>1698</v>
      </c>
      <c r="B186" s="165"/>
      <c r="C186" s="165"/>
      <c r="D186" s="165"/>
      <c r="E186" s="49"/>
      <c r="F186" s="165"/>
      <c r="G186" s="68"/>
    </row>
    <row r="187">
      <c r="A187" s="51" t="s">
        <v>1699</v>
      </c>
      <c r="B187" s="165"/>
      <c r="C187" s="165"/>
      <c r="D187" s="165"/>
      <c r="E187" s="49"/>
      <c r="F187" s="165"/>
      <c r="G187" s="68"/>
    </row>
    <row r="188">
      <c r="A188" s="51" t="s">
        <v>1700</v>
      </c>
      <c r="B188" s="165"/>
      <c r="C188" s="165"/>
      <c r="D188" s="165"/>
      <c r="E188" s="49"/>
      <c r="F188" s="165"/>
      <c r="G188" s="68"/>
    </row>
    <row r="189">
      <c r="A189" s="51" t="s">
        <v>1701</v>
      </c>
      <c r="B189" s="165"/>
      <c r="C189" s="165"/>
      <c r="D189" s="165"/>
      <c r="E189" s="49"/>
      <c r="F189" s="165"/>
      <c r="G189" s="68"/>
    </row>
    <row r="190">
      <c r="A190" s="70"/>
      <c r="B190" s="70" t="s">
        <v>574</v>
      </c>
      <c r="C190" s="70" t="s">
        <v>426</v>
      </c>
      <c r="D190" s="70" t="s">
        <v>427</v>
      </c>
      <c r="E190" s="70"/>
      <c r="F190" s="70" t="s">
        <v>394</v>
      </c>
      <c r="G190" s="70"/>
    </row>
    <row r="191">
      <c r="A191" s="51" t="s">
        <v>1702</v>
      </c>
      <c r="B191" s="47" t="s">
        <v>576</v>
      </c>
      <c r="C191" s="185"/>
      <c r="D191" s="185"/>
      <c r="E191" s="129"/>
      <c r="F191" s="185"/>
      <c r="G191" s="68"/>
    </row>
    <row r="192">
      <c r="A192" s="51" t="s">
        <v>1703</v>
      </c>
      <c r="B192" s="47" t="s">
        <v>578</v>
      </c>
      <c r="C192" s="185"/>
      <c r="D192" s="185"/>
      <c r="E192" s="129"/>
      <c r="F192" s="185"/>
      <c r="G192" s="68"/>
    </row>
    <row r="193">
      <c r="A193" s="51" t="s">
        <v>1704</v>
      </c>
      <c r="B193" s="47" t="s">
        <v>580</v>
      </c>
      <c r="C193" s="185"/>
      <c r="D193" s="185"/>
      <c r="E193" s="128"/>
      <c r="F193" s="185"/>
      <c r="G193" s="68"/>
    </row>
    <row r="194">
      <c r="A194" s="51" t="s">
        <v>1705</v>
      </c>
      <c r="B194" s="47" t="s">
        <v>582</v>
      </c>
      <c r="C194" s="185"/>
      <c r="D194" s="185"/>
      <c r="E194" s="128"/>
      <c r="F194" s="185"/>
      <c r="G194" s="68"/>
    </row>
    <row r="195">
      <c r="A195" s="51" t="s">
        <v>1706</v>
      </c>
      <c r="B195" s="47" t="s">
        <v>584</v>
      </c>
      <c r="C195" s="185"/>
      <c r="D195" s="185"/>
      <c r="E195" s="128"/>
      <c r="F195" s="185"/>
      <c r="G195" s="68"/>
    </row>
    <row r="196">
      <c r="A196" s="51" t="s">
        <v>2188</v>
      </c>
      <c r="B196" s="183"/>
      <c r="C196" s="185"/>
      <c r="D196" s="185"/>
      <c r="E196" s="128"/>
      <c r="F196" s="185"/>
      <c r="G196" s="68"/>
    </row>
    <row r="197">
      <c r="A197" s="51" t="s">
        <v>2189</v>
      </c>
      <c r="B197" s="183"/>
      <c r="C197" s="185"/>
      <c r="D197" s="185"/>
      <c r="E197" s="128"/>
      <c r="F197" s="185"/>
      <c r="G197" s="68"/>
    </row>
    <row r="198">
      <c r="A198" s="51" t="s">
        <v>2190</v>
      </c>
      <c r="B198" s="198"/>
      <c r="C198" s="185"/>
      <c r="D198" s="185"/>
      <c r="E198" s="128"/>
      <c r="F198" s="185"/>
      <c r="G198" s="68"/>
    </row>
    <row r="199">
      <c r="A199" s="51" t="s">
        <v>2191</v>
      </c>
      <c r="B199" s="198"/>
      <c r="C199" s="185"/>
      <c r="D199" s="185"/>
      <c r="E199" s="128"/>
      <c r="F199" s="185"/>
      <c r="G199" s="68"/>
    </row>
    <row r="200">
      <c r="A200" s="70"/>
      <c r="B200" s="70" t="s">
        <v>589</v>
      </c>
      <c r="C200" s="70" t="s">
        <v>426</v>
      </c>
      <c r="D200" s="70" t="s">
        <v>427</v>
      </c>
      <c r="E200" s="70"/>
      <c r="F200" s="70" t="s">
        <v>394</v>
      </c>
      <c r="G200" s="70"/>
    </row>
    <row r="201">
      <c r="A201" s="51" t="s">
        <v>1707</v>
      </c>
      <c r="B201" s="51" t="s">
        <v>591</v>
      </c>
      <c r="C201" s="185"/>
      <c r="D201" s="185"/>
      <c r="E201" s="129"/>
      <c r="F201" s="185"/>
      <c r="G201" s="68"/>
    </row>
    <row r="202">
      <c r="A202" s="51" t="s">
        <v>2192</v>
      </c>
      <c r="B202" s="199"/>
      <c r="C202" s="185"/>
      <c r="D202" s="185"/>
      <c r="E202" s="129"/>
      <c r="F202" s="185"/>
      <c r="G202" s="68"/>
    </row>
    <row r="203">
      <c r="A203" s="51" t="s">
        <v>2193</v>
      </c>
      <c r="B203" s="199"/>
      <c r="C203" s="185"/>
      <c r="D203" s="185"/>
      <c r="E203" s="129"/>
      <c r="F203" s="185"/>
      <c r="G203" s="68"/>
    </row>
    <row r="204">
      <c r="A204" s="51" t="s">
        <v>2194</v>
      </c>
      <c r="B204" s="199"/>
      <c r="C204" s="185"/>
      <c r="D204" s="185"/>
      <c r="E204" s="129"/>
      <c r="F204" s="185"/>
      <c r="G204" s="68"/>
    </row>
    <row r="205">
      <c r="A205" s="51" t="s">
        <v>2195</v>
      </c>
      <c r="B205" s="199"/>
      <c r="C205" s="185"/>
      <c r="D205" s="185"/>
      <c r="E205" s="129"/>
      <c r="F205" s="185"/>
      <c r="G205" s="68"/>
    </row>
    <row r="206">
      <c r="A206" s="51" t="s">
        <v>2196</v>
      </c>
      <c r="B206" s="180"/>
      <c r="C206" s="180"/>
      <c r="D206" s="180"/>
      <c r="E206" s="68"/>
      <c r="F206" s="180"/>
      <c r="G206" s="68"/>
    </row>
    <row r="207">
      <c r="A207" s="51" t="s">
        <v>2197</v>
      </c>
      <c r="B207" s="180"/>
      <c r="C207" s="180"/>
      <c r="D207" s="180"/>
      <c r="E207" s="68"/>
      <c r="F207" s="180"/>
      <c r="G207" s="68"/>
    </row>
    <row r="208">
      <c r="A208" s="51" t="s">
        <v>2198</v>
      </c>
      <c r="B208" s="180"/>
      <c r="C208" s="180"/>
      <c r="D208" s="180"/>
      <c r="E208" s="68"/>
      <c r="F208" s="180"/>
      <c r="G208" s="68"/>
    </row>
    <row r="209" ht="18.75">
      <c r="A209" s="124"/>
      <c r="B209" s="152" t="s">
        <v>2921</v>
      </c>
      <c r="C209" s="151"/>
      <c r="D209" s="151"/>
      <c r="E209" s="151"/>
      <c r="F209" s="151"/>
      <c r="G209" s="151"/>
    </row>
    <row r="210">
      <c r="A210" s="70"/>
      <c r="B210" s="70" t="s">
        <v>595</v>
      </c>
      <c r="C210" s="70" t="s">
        <v>596</v>
      </c>
      <c r="D210" s="70" t="s">
        <v>597</v>
      </c>
      <c r="E210" s="70"/>
      <c r="F210" s="70" t="s">
        <v>426</v>
      </c>
      <c r="G210" s="70" t="s">
        <v>598</v>
      </c>
    </row>
    <row r="211">
      <c r="A211" s="51" t="s">
        <v>1708</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1709</v>
      </c>
      <c r="B214" s="180"/>
      <c r="C214" s="168"/>
      <c r="D214" s="186"/>
      <c r="E214" s="65"/>
      <c r="F214" s="140" t="str">
        <f>IF($C$238=0,"",IF(C214="[for completion]","",IF(C214="","",C214/$C$238)))</f>
        <v/>
      </c>
      <c r="G214" s="140" t="str">
        <f>IF($D$238=0,"",IF(D214="[for completion]","",IF(D214="","",D214/$D$238)))</f>
        <v/>
      </c>
    </row>
    <row r="215">
      <c r="A215" s="51" t="s">
        <v>1710</v>
      </c>
      <c r="B215" s="180"/>
      <c r="C215" s="168"/>
      <c r="D215" s="186"/>
      <c r="E215" s="65"/>
      <c r="F215" s="140" t="str">
        <f>IF($C$238=0,"",IF(C215="[for completion]","",IF(C215="","",C215/$C$238)))</f>
        <v/>
      </c>
      <c r="G215" s="140" t="str">
        <f>IF($D$238=0,"",IF(D215="[for completion]","",IF(D215="","",D215/$D$238)))</f>
        <v/>
      </c>
    </row>
    <row r="216">
      <c r="A216" s="51" t="s">
        <v>1711</v>
      </c>
      <c r="B216" s="180"/>
      <c r="C216" s="168"/>
      <c r="D216" s="186"/>
      <c r="E216" s="65"/>
      <c r="F216" s="140" t="str">
        <f>IF($C$238=0,"",IF(C216="[for completion]","",IF(C216="","",C216/$C$238)))</f>
        <v/>
      </c>
      <c r="G216" s="140" t="str">
        <f>IF($D$238=0,"",IF(D216="[for completion]","",IF(D216="","",D216/$D$238)))</f>
        <v/>
      </c>
    </row>
    <row r="217">
      <c r="A217" s="51" t="s">
        <v>1712</v>
      </c>
      <c r="B217" s="180"/>
      <c r="C217" s="168"/>
      <c r="D217" s="186"/>
      <c r="E217" s="65"/>
      <c r="F217" s="140" t="str">
        <f>IF($C$238=0,"",IF(C217="[for completion]","",IF(C217="","",C217/$C$238)))</f>
        <v/>
      </c>
      <c r="G217" s="140" t="str">
        <f>IF($D$238=0,"",IF(D217="[for completion]","",IF(D217="","",D217/$D$238)))</f>
        <v/>
      </c>
    </row>
    <row r="218">
      <c r="A218" s="51" t="s">
        <v>1713</v>
      </c>
      <c r="B218" s="180"/>
      <c r="C218" s="168"/>
      <c r="D218" s="186"/>
      <c r="E218" s="65"/>
      <c r="F218" s="140" t="str">
        <f>IF($C$238=0,"",IF(C218="[for completion]","",IF(C218="","",C218/$C$238)))</f>
        <v/>
      </c>
      <c r="G218" s="140" t="str">
        <f>IF($D$238=0,"",IF(D218="[for completion]","",IF(D218="","",D218/$D$238)))</f>
        <v/>
      </c>
    </row>
    <row r="219">
      <c r="A219" s="51" t="s">
        <v>1714</v>
      </c>
      <c r="B219" s="180"/>
      <c r="C219" s="168"/>
      <c r="D219" s="186"/>
      <c r="E219" s="65"/>
      <c r="F219" s="140" t="str">
        <f>IF($C$238=0,"",IF(C219="[for completion]","",IF(C219="","",C219/$C$238)))</f>
        <v/>
      </c>
      <c r="G219" s="140" t="str">
        <f>IF($D$238=0,"",IF(D219="[for completion]","",IF(D219="","",D219/$D$238)))</f>
        <v/>
      </c>
    </row>
    <row r="220">
      <c r="A220" s="51" t="s">
        <v>1715</v>
      </c>
      <c r="B220" s="180"/>
      <c r="C220" s="168"/>
      <c r="D220" s="186"/>
      <c r="E220" s="65"/>
      <c r="F220" s="140" t="str">
        <f>IF($C$238=0,"",IF(C220="[for completion]","",IF(C220="","",C220/$C$238)))</f>
        <v/>
      </c>
      <c r="G220" s="140" t="str">
        <f>IF($D$238=0,"",IF(D220="[for completion]","",IF(D220="","",D220/$D$238)))</f>
        <v/>
      </c>
    </row>
    <row r="221">
      <c r="A221" s="51" t="s">
        <v>1716</v>
      </c>
      <c r="B221" s="180"/>
      <c r="C221" s="168"/>
      <c r="D221" s="186"/>
      <c r="E221" s="65"/>
      <c r="F221" s="140" t="str">
        <f>IF($C$238=0,"",IF(C221="[for completion]","",IF(C221="","",C221/$C$238)))</f>
        <v/>
      </c>
      <c r="G221" s="140" t="str">
        <f>IF($D$238=0,"",IF(D221="[for completion]","",IF(D221="","",D221/$D$238)))</f>
        <v/>
      </c>
    </row>
    <row r="222">
      <c r="A222" s="51" t="s">
        <v>1717</v>
      </c>
      <c r="B222" s="180"/>
      <c r="C222" s="168"/>
      <c r="D222" s="186"/>
      <c r="E222" s="65"/>
      <c r="F222" s="140" t="str">
        <f>IF($C$238=0,"",IF(C222="[for completion]","",IF(C222="","",C222/$C$238)))</f>
        <v/>
      </c>
      <c r="G222" s="140" t="str">
        <f>IF($D$238=0,"",IF(D222="[for completion]","",IF(D222="","",D222/$D$238)))</f>
        <v/>
      </c>
    </row>
    <row r="223">
      <c r="A223" s="51" t="s">
        <v>1718</v>
      </c>
      <c r="B223" s="180"/>
      <c r="C223" s="168"/>
      <c r="D223" s="186"/>
      <c r="E223" s="68"/>
      <c r="F223" s="140" t="str">
        <f>IF($C$238=0,"",IF(C223="[for completion]","",IF(C223="","",C223/$C$238)))</f>
        <v/>
      </c>
      <c r="G223" s="140" t="str">
        <f>IF($D$238=0,"",IF(D223="[for completion]","",IF(D223="","",D223/$D$238)))</f>
        <v/>
      </c>
    </row>
    <row r="224">
      <c r="A224" s="51" t="s">
        <v>1719</v>
      </c>
      <c r="B224" s="180"/>
      <c r="C224" s="168"/>
      <c r="D224" s="186"/>
      <c r="E224" s="68"/>
      <c r="F224" s="140" t="str">
        <f>IF($C$238=0,"",IF(C224="[for completion]","",IF(C224="","",C224/$C$238)))</f>
        <v/>
      </c>
      <c r="G224" s="140" t="str">
        <f>IF($D$238=0,"",IF(D224="[for completion]","",IF(D224="","",D224/$D$238)))</f>
        <v/>
      </c>
    </row>
    <row r="225">
      <c r="A225" s="51" t="s">
        <v>1720</v>
      </c>
      <c r="B225" s="180"/>
      <c r="C225" s="168"/>
      <c r="D225" s="186"/>
      <c r="E225" s="68"/>
      <c r="F225" s="140" t="str">
        <f>IF($C$238=0,"",IF(C225="[for completion]","",IF(C225="","",C225/$C$238)))</f>
        <v/>
      </c>
      <c r="G225" s="140" t="str">
        <f>IF($D$238=0,"",IF(D225="[for completion]","",IF(D225="","",D225/$D$238)))</f>
        <v/>
      </c>
    </row>
    <row r="226">
      <c r="A226" s="51" t="s">
        <v>1721</v>
      </c>
      <c r="B226" s="180"/>
      <c r="C226" s="168"/>
      <c r="D226" s="186"/>
      <c r="E226" s="68"/>
      <c r="F226" s="140" t="str">
        <f>IF($C$238=0,"",IF(C226="[for completion]","",IF(C226="","",C226/$C$238)))</f>
        <v/>
      </c>
      <c r="G226" s="140" t="str">
        <f>IF($D$238=0,"",IF(D226="[for completion]","",IF(D226="","",D226/$D$238)))</f>
        <v/>
      </c>
    </row>
    <row r="227">
      <c r="A227" s="51" t="s">
        <v>1722</v>
      </c>
      <c r="B227" s="180"/>
      <c r="C227" s="168"/>
      <c r="D227" s="186"/>
      <c r="E227" s="68"/>
      <c r="F227" s="140" t="str">
        <f>IF($C$238=0,"",IF(C227="[for completion]","",IF(C227="","",C227/$C$238)))</f>
        <v/>
      </c>
      <c r="G227" s="140" t="str">
        <f>IF($D$238=0,"",IF(D227="[for completion]","",IF(D227="","",D227/$D$238)))</f>
        <v/>
      </c>
    </row>
    <row r="228">
      <c r="A228" s="51" t="s">
        <v>1723</v>
      </c>
      <c r="B228" s="180"/>
      <c r="C228" s="168"/>
      <c r="D228" s="186"/>
      <c r="E228" s="68"/>
      <c r="F228" s="140" t="str">
        <f>IF($C$238=0,"",IF(C228="[for completion]","",IF(C228="","",C228/$C$238)))</f>
        <v/>
      </c>
      <c r="G228" s="140" t="str">
        <f>IF($D$238=0,"",IF(D228="[for completion]","",IF(D228="","",D228/$D$238)))</f>
        <v/>
      </c>
    </row>
    <row r="229">
      <c r="A229" s="51" t="s">
        <v>1724</v>
      </c>
      <c r="B229" s="180"/>
      <c r="C229" s="168"/>
      <c r="D229" s="186"/>
      <c r="E229" s="51"/>
      <c r="F229" s="140" t="str">
        <f>IF($C$238=0,"",IF(C229="[for completion]","",IF(C229="","",C229/$C$238)))</f>
        <v/>
      </c>
      <c r="G229" s="140" t="str">
        <f>IF($D$238=0,"",IF(D229="[for completion]","",IF(D229="","",D229/$D$238)))</f>
        <v/>
      </c>
    </row>
    <row r="230">
      <c r="A230" s="51" t="s">
        <v>1725</v>
      </c>
      <c r="B230" s="180"/>
      <c r="C230" s="168"/>
      <c r="D230" s="186"/>
      <c r="E230" s="122"/>
      <c r="F230" s="140" t="str">
        <f>IF($C$238=0,"",IF(C230="[for completion]","",IF(C230="","",C230/$C$238)))</f>
        <v/>
      </c>
      <c r="G230" s="140" t="str">
        <f>IF($D$238=0,"",IF(D230="[for completion]","",IF(D230="","",D230/$D$238)))</f>
        <v/>
      </c>
    </row>
    <row r="231">
      <c r="A231" s="51" t="s">
        <v>1726</v>
      </c>
      <c r="B231" s="180"/>
      <c r="C231" s="168"/>
      <c r="D231" s="186"/>
      <c r="E231" s="122"/>
      <c r="F231" s="140" t="str">
        <f>IF($C$238=0,"",IF(C231="[for completion]","",IF(C231="","",C231/$C$238)))</f>
        <v/>
      </c>
      <c r="G231" s="140" t="str">
        <f>IF($D$238=0,"",IF(D231="[for completion]","",IF(D231="","",D231/$D$238)))</f>
        <v/>
      </c>
    </row>
    <row r="232">
      <c r="A232" s="51" t="s">
        <v>1727</v>
      </c>
      <c r="B232" s="180"/>
      <c r="C232" s="168"/>
      <c r="D232" s="186"/>
      <c r="E232" s="122"/>
      <c r="F232" s="140" t="str">
        <f>IF($C$238=0,"",IF(C232="[for completion]","",IF(C232="","",C232/$C$238)))</f>
        <v/>
      </c>
      <c r="G232" s="140" t="str">
        <f>IF($D$238=0,"",IF(D232="[for completion]","",IF(D232="","",D232/$D$238)))</f>
        <v/>
      </c>
    </row>
    <row r="233">
      <c r="A233" s="51" t="s">
        <v>1728</v>
      </c>
      <c r="B233" s="180"/>
      <c r="C233" s="168"/>
      <c r="D233" s="186"/>
      <c r="E233" s="122"/>
      <c r="F233" s="140" t="str">
        <f>IF($C$238=0,"",IF(C233="[for completion]","",IF(C233="","",C233/$C$238)))</f>
        <v/>
      </c>
      <c r="G233" s="140" t="str">
        <f>IF($D$238=0,"",IF(D233="[for completion]","",IF(D233="","",D233/$D$238)))</f>
        <v/>
      </c>
    </row>
    <row r="234">
      <c r="A234" s="51" t="s">
        <v>1729</v>
      </c>
      <c r="B234" s="180"/>
      <c r="C234" s="168"/>
      <c r="D234" s="186"/>
      <c r="E234" s="122"/>
      <c r="F234" s="140" t="str">
        <f>IF($C$238=0,"",IF(C234="[for completion]","",IF(C234="","",C234/$C$238)))</f>
        <v/>
      </c>
      <c r="G234" s="140" t="str">
        <f>IF($D$238=0,"",IF(D234="[for completion]","",IF(D234="","",D234/$D$238)))</f>
        <v/>
      </c>
    </row>
    <row r="235">
      <c r="A235" s="51" t="s">
        <v>1730</v>
      </c>
      <c r="B235" s="180"/>
      <c r="C235" s="168"/>
      <c r="D235" s="186"/>
      <c r="E235" s="122"/>
      <c r="F235" s="140" t="str">
        <f>IF($C$238=0,"",IF(C235="[for completion]","",IF(C235="","",C235/$C$238)))</f>
        <v/>
      </c>
      <c r="G235" s="140" t="str">
        <f>IF($D$238=0,"",IF(D235="[for completion]","",IF(D235="","",D235/$D$238)))</f>
        <v/>
      </c>
    </row>
    <row r="236">
      <c r="A236" s="51" t="s">
        <v>1731</v>
      </c>
      <c r="B236" s="180"/>
      <c r="C236" s="168"/>
      <c r="D236" s="186"/>
      <c r="E236" s="122"/>
      <c r="F236" s="140" t="str">
        <f>IF($C$238=0,"",IF(C236="[for completion]","",IF(C236="","",C236/$C$238)))</f>
        <v/>
      </c>
      <c r="G236" s="140" t="str">
        <f>IF($D$238=0,"",IF(D236="[for completion]","",IF(D236="","",D236/$D$238)))</f>
        <v/>
      </c>
    </row>
    <row r="237">
      <c r="A237" s="51" t="s">
        <v>1732</v>
      </c>
      <c r="B237" s="180"/>
      <c r="C237" s="168"/>
      <c r="D237" s="186"/>
      <c r="E237" s="122"/>
      <c r="F237" s="140" t="str">
        <f>IF($C$238=0,"",IF(C237="[for completion]","",IF(C237="","",C237/$C$238)))</f>
        <v/>
      </c>
      <c r="G237" s="140" t="str">
        <f>IF($D$238=0,"",IF(D237="[for completion]","",IF(D237="","",D237/$D$238)))</f>
        <v/>
      </c>
    </row>
    <row r="238">
      <c r="A238" s="51" t="s">
        <v>1733</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1734</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1735</v>
      </c>
      <c r="B243" s="51" t="s">
        <v>632</v>
      </c>
      <c r="C243" s="168"/>
      <c r="D243" s="186"/>
      <c r="E243" s="51"/>
      <c r="F243" s="140" t="str">
        <f>IF($C$251=0,"",IF(C243="[for completion]","",IF(C243="","",C243/$C$251)))</f>
        <v/>
      </c>
      <c r="G243" s="140" t="str">
        <f>IF($D$251=0,"",IF(D243="[for completion]","",IF(D243="","",D243/$D$251)))</f>
        <v/>
      </c>
    </row>
    <row r="244">
      <c r="A244" s="51" t="s">
        <v>1736</v>
      </c>
      <c r="B244" s="51" t="s">
        <v>634</v>
      </c>
      <c r="C244" s="168"/>
      <c r="D244" s="186"/>
      <c r="E244" s="51"/>
      <c r="F244" s="140" t="str">
        <f>IF($C$251=0,"",IF(C244="[for completion]","",IF(C244="","",C244/$C$251)))</f>
        <v/>
      </c>
      <c r="G244" s="140" t="str">
        <f>IF($D$251=0,"",IF(D244="[for completion]","",IF(D244="","",D244/$D$251)))</f>
        <v/>
      </c>
    </row>
    <row r="245">
      <c r="A245" s="51" t="s">
        <v>1737</v>
      </c>
      <c r="B245" s="51" t="s">
        <v>636</v>
      </c>
      <c r="C245" s="168"/>
      <c r="D245" s="186"/>
      <c r="E245" s="51"/>
      <c r="F245" s="140" t="str">
        <f>IF($C$251=0,"",IF(C245="[for completion]","",IF(C245="","",C245/$C$251)))</f>
        <v/>
      </c>
      <c r="G245" s="140" t="str">
        <f>IF($D$251=0,"",IF(D245="[for completion]","",IF(D245="","",D245/$D$251)))</f>
        <v/>
      </c>
    </row>
    <row r="246">
      <c r="A246" s="51" t="s">
        <v>1738</v>
      </c>
      <c r="B246" s="51" t="s">
        <v>638</v>
      </c>
      <c r="C246" s="168"/>
      <c r="D246" s="186"/>
      <c r="E246" s="51"/>
      <c r="F246" s="140" t="str">
        <f>IF($C$251=0,"",IF(C246="[for completion]","",IF(C246="","",C246/$C$251)))</f>
        <v/>
      </c>
      <c r="G246" s="140" t="str">
        <f>IF($D$251=0,"",IF(D246="[for completion]","",IF(D246="","",D246/$D$251)))</f>
        <v/>
      </c>
    </row>
    <row r="247">
      <c r="A247" s="51" t="s">
        <v>1739</v>
      </c>
      <c r="B247" s="51" t="s">
        <v>640</v>
      </c>
      <c r="C247" s="168"/>
      <c r="D247" s="186"/>
      <c r="E247" s="51"/>
      <c r="F247" s="140" t="str">
        <f>IF($C$251=0,"",IF(C247="[for completion]","",IF(C247="","",C247/$C$251)))</f>
        <v/>
      </c>
      <c r="G247" s="140" t="str">
        <f>IF($D$251=0,"",IF(D247="[for completion]","",IF(D247="","",D247/$D$251)))</f>
        <v/>
      </c>
    </row>
    <row r="248">
      <c r="A248" s="51" t="s">
        <v>1740</v>
      </c>
      <c r="B248" s="51" t="s">
        <v>642</v>
      </c>
      <c r="C248" s="168"/>
      <c r="D248" s="186"/>
      <c r="E248" s="51"/>
      <c r="F248" s="140" t="str">
        <f>IF($C$251=0,"",IF(C248="[for completion]","",IF(C248="","",C248/$C$251)))</f>
        <v/>
      </c>
      <c r="G248" s="140" t="str">
        <f>IF($D$251=0,"",IF(D248="[for completion]","",IF(D248="","",D248/$D$251)))</f>
        <v/>
      </c>
    </row>
    <row r="249">
      <c r="A249" s="51" t="s">
        <v>1741</v>
      </c>
      <c r="B249" s="51" t="s">
        <v>644</v>
      </c>
      <c r="C249" s="168"/>
      <c r="D249" s="186"/>
      <c r="E249" s="51"/>
      <c r="F249" s="140" t="str">
        <f>IF($C$251=0,"",IF(C249="[for completion]","",IF(C249="","",C249/$C$251)))</f>
        <v/>
      </c>
      <c r="G249" s="140" t="str">
        <f>IF($D$251=0,"",IF(D249="[for completion]","",IF(D249="","",D249/$D$251)))</f>
        <v/>
      </c>
    </row>
    <row r="250">
      <c r="A250" s="51" t="s">
        <v>1742</v>
      </c>
      <c r="B250" s="51" t="s">
        <v>646</v>
      </c>
      <c r="C250" s="168"/>
      <c r="D250" s="186"/>
      <c r="E250" s="51"/>
      <c r="F250" s="140" t="str">
        <f>IF($C$251=0,"",IF(C250="[for completion]","",IF(C250="","",C250/$C$251)))</f>
        <v/>
      </c>
      <c r="G250" s="140" t="str">
        <f>IF($D$251=0,"",IF(D250="[for completion]","",IF(D250="","",D250/$D$251)))</f>
        <v/>
      </c>
    </row>
    <row r="251">
      <c r="A251" s="51" t="s">
        <v>1743</v>
      </c>
      <c r="B251" s="78" t="s">
        <v>92</v>
      </c>
      <c r="C251" s="133">
        <f>SUM(C243:C250)</f>
        <v>0</v>
      </c>
      <c r="D251" s="134">
        <f>SUM(D243:D250)</f>
        <v>0</v>
      </c>
      <c r="E251" s="51"/>
      <c r="F251" s="149">
        <f>SUM(F240:F250)</f>
        <v>0</v>
      </c>
      <c r="G251" s="149">
        <f>SUM(G240:G250)</f>
        <v>0</v>
      </c>
    </row>
    <row r="252">
      <c r="A252" s="51" t="s">
        <v>1744</v>
      </c>
      <c r="B252" s="80" t="s">
        <v>649</v>
      </c>
      <c r="C252" s="168"/>
      <c r="D252" s="186"/>
      <c r="E252" s="51"/>
      <c r="F252" s="140" t="s">
        <v>1547</v>
      </c>
      <c r="G252" s="140" t="s">
        <v>1547</v>
      </c>
    </row>
    <row r="253">
      <c r="A253" s="51" t="s">
        <v>1745</v>
      </c>
      <c r="B253" s="80" t="s">
        <v>651</v>
      </c>
      <c r="C253" s="168"/>
      <c r="D253" s="186"/>
      <c r="E253" s="51"/>
      <c r="F253" s="140" t="s">
        <v>1547</v>
      </c>
      <c r="G253" s="140" t="s">
        <v>1547</v>
      </c>
    </row>
    <row r="254">
      <c r="A254" s="51" t="s">
        <v>1746</v>
      </c>
      <c r="B254" s="80" t="s">
        <v>653</v>
      </c>
      <c r="C254" s="168"/>
      <c r="D254" s="186"/>
      <c r="E254" s="51"/>
      <c r="F254" s="140" t="s">
        <v>1547</v>
      </c>
      <c r="G254" s="140" t="s">
        <v>1547</v>
      </c>
    </row>
    <row r="255">
      <c r="A255" s="51" t="s">
        <v>1747</v>
      </c>
      <c r="B255" s="80" t="s">
        <v>655</v>
      </c>
      <c r="C255" s="168"/>
      <c r="D255" s="186"/>
      <c r="E255" s="51"/>
      <c r="F255" s="140" t="s">
        <v>1547</v>
      </c>
      <c r="G255" s="140" t="s">
        <v>1547</v>
      </c>
    </row>
    <row r="256">
      <c r="A256" s="51" t="s">
        <v>1748</v>
      </c>
      <c r="B256" s="80" t="s">
        <v>657</v>
      </c>
      <c r="C256" s="168"/>
      <c r="D256" s="186"/>
      <c r="E256" s="51"/>
      <c r="F256" s="140" t="s">
        <v>1547</v>
      </c>
      <c r="G256" s="140" t="s">
        <v>1547</v>
      </c>
    </row>
    <row r="257">
      <c r="A257" s="51" t="s">
        <v>1749</v>
      </c>
      <c r="B257" s="80" t="s">
        <v>659</v>
      </c>
      <c r="C257" s="168"/>
      <c r="D257" s="186"/>
      <c r="E257" s="51"/>
      <c r="F257" s="140" t="s">
        <v>1547</v>
      </c>
      <c r="G257" s="140" t="s">
        <v>1547</v>
      </c>
    </row>
    <row r="258">
      <c r="A258" s="51" t="s">
        <v>1750</v>
      </c>
      <c r="B258" s="80"/>
      <c r="C258" s="51"/>
      <c r="D258" s="51"/>
      <c r="E258" s="51"/>
      <c r="F258" s="140"/>
      <c r="G258" s="140"/>
    </row>
    <row r="259">
      <c r="A259" s="51" t="s">
        <v>1751</v>
      </c>
      <c r="B259" s="80"/>
      <c r="C259" s="51"/>
      <c r="D259" s="51"/>
      <c r="E259" s="51"/>
      <c r="F259" s="140"/>
      <c r="G259" s="140"/>
    </row>
    <row r="260">
      <c r="A260" s="51" t="s">
        <v>1752</v>
      </c>
      <c r="B260" s="80"/>
      <c r="C260" s="51"/>
      <c r="D260" s="51"/>
      <c r="E260" s="51"/>
      <c r="F260" s="140"/>
      <c r="G260" s="140"/>
    </row>
    <row r="261">
      <c r="A261" s="70"/>
      <c r="B261" s="70" t="s">
        <v>663</v>
      </c>
      <c r="C261" s="70" t="s">
        <v>596</v>
      </c>
      <c r="D261" s="70" t="s">
        <v>597</v>
      </c>
      <c r="E261" s="70"/>
      <c r="F261" s="70" t="s">
        <v>426</v>
      </c>
      <c r="G261" s="70" t="s">
        <v>598</v>
      </c>
    </row>
    <row r="262">
      <c r="A262" s="51" t="s">
        <v>1753</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1754</v>
      </c>
      <c r="B265" s="51" t="s">
        <v>632</v>
      </c>
      <c r="C265" s="168"/>
      <c r="D265" s="186"/>
      <c r="E265" s="51"/>
      <c r="F265" s="140" t="str">
        <f>IF($C$273=0,"",IF(C265="[for completion]","",IF(C265="","",C265/$C$273)))</f>
        <v/>
      </c>
      <c r="G265" s="140" t="str">
        <f>IF($D$273=0,"",IF(D265="[for completion]","",IF(D265="","",D265/$D$273)))</f>
        <v/>
      </c>
    </row>
    <row r="266">
      <c r="A266" s="51" t="s">
        <v>1755</v>
      </c>
      <c r="B266" s="51" t="s">
        <v>634</v>
      </c>
      <c r="C266" s="168"/>
      <c r="D266" s="186"/>
      <c r="E266" s="51"/>
      <c r="F266" s="140" t="str">
        <f>IF($C$273=0,"",IF(C266="[for completion]","",IF(C266="","",C266/$C$273)))</f>
        <v/>
      </c>
      <c r="G266" s="140" t="str">
        <f>IF($D$273=0,"",IF(D266="[for completion]","",IF(D266="","",D266/$D$273)))</f>
        <v/>
      </c>
    </row>
    <row r="267">
      <c r="A267" s="51" t="s">
        <v>1756</v>
      </c>
      <c r="B267" s="51" t="s">
        <v>636</v>
      </c>
      <c r="C267" s="168"/>
      <c r="D267" s="186"/>
      <c r="E267" s="51"/>
      <c r="F267" s="140" t="str">
        <f>IF($C$273=0,"",IF(C267="[for completion]","",IF(C267="","",C267/$C$273)))</f>
        <v/>
      </c>
      <c r="G267" s="140" t="str">
        <f>IF($D$273=0,"",IF(D267="[for completion]","",IF(D267="","",D267/$D$273)))</f>
        <v/>
      </c>
    </row>
    <row r="268">
      <c r="A268" s="51" t="s">
        <v>1757</v>
      </c>
      <c r="B268" s="51" t="s">
        <v>638</v>
      </c>
      <c r="C268" s="168"/>
      <c r="D268" s="186"/>
      <c r="E268" s="51"/>
      <c r="F268" s="140" t="str">
        <f>IF($C$273=0,"",IF(C268="[for completion]","",IF(C268="","",C268/$C$273)))</f>
        <v/>
      </c>
      <c r="G268" s="140" t="str">
        <f>IF($D$273=0,"",IF(D268="[for completion]","",IF(D268="","",D268/$D$273)))</f>
        <v/>
      </c>
    </row>
    <row r="269">
      <c r="A269" s="51" t="s">
        <v>1758</v>
      </c>
      <c r="B269" s="51" t="s">
        <v>640</v>
      </c>
      <c r="C269" s="168"/>
      <c r="D269" s="186"/>
      <c r="E269" s="51"/>
      <c r="F269" s="140" t="str">
        <f>IF($C$273=0,"",IF(C269="[for completion]","",IF(C269="","",C269/$C$273)))</f>
        <v/>
      </c>
      <c r="G269" s="140" t="str">
        <f>IF($D$273=0,"",IF(D269="[for completion]","",IF(D269="","",D269/$D$273)))</f>
        <v/>
      </c>
    </row>
    <row r="270">
      <c r="A270" s="51" t="s">
        <v>1759</v>
      </c>
      <c r="B270" s="51" t="s">
        <v>642</v>
      </c>
      <c r="C270" s="168"/>
      <c r="D270" s="186"/>
      <c r="E270" s="51"/>
      <c r="F270" s="140" t="str">
        <f>IF($C$273=0,"",IF(C270="[for completion]","",IF(C270="","",C270/$C$273)))</f>
        <v/>
      </c>
      <c r="G270" s="140" t="str">
        <f>IF($D$273=0,"",IF(D270="[for completion]","",IF(D270="","",D270/$D$273)))</f>
        <v/>
      </c>
    </row>
    <row r="271">
      <c r="A271" s="51" t="s">
        <v>1760</v>
      </c>
      <c r="B271" s="51" t="s">
        <v>644</v>
      </c>
      <c r="C271" s="168"/>
      <c r="D271" s="186"/>
      <c r="E271" s="51"/>
      <c r="F271" s="140" t="str">
        <f>IF($C$273=0,"",IF(C271="[for completion]","",IF(C271="","",C271/$C$273)))</f>
        <v/>
      </c>
      <c r="G271" s="140" t="str">
        <f>IF($D$273=0,"",IF(D271="[for completion]","",IF(D271="","",D271/$D$273)))</f>
        <v/>
      </c>
    </row>
    <row r="272">
      <c r="A272" s="51" t="s">
        <v>1761</v>
      </c>
      <c r="B272" s="51" t="s">
        <v>646</v>
      </c>
      <c r="C272" s="168"/>
      <c r="D272" s="186"/>
      <c r="E272" s="51"/>
      <c r="F272" s="140" t="str">
        <f>IF($C$273=0,"",IF(C272="[for completion]","",IF(C272="","",C272/$C$273)))</f>
        <v/>
      </c>
      <c r="G272" s="140" t="str">
        <f>IF($D$273=0,"",IF(D272="[for completion]","",IF(D272="","",D272/$D$273)))</f>
        <v/>
      </c>
    </row>
    <row r="273">
      <c r="A273" s="51" t="s">
        <v>1762</v>
      </c>
      <c r="B273" s="78" t="s">
        <v>92</v>
      </c>
      <c r="C273" s="133">
        <f>SUM(C265:C272)</f>
        <v>0</v>
      </c>
      <c r="D273" s="134">
        <f>SUM(D265:D272)</f>
        <v>0</v>
      </c>
      <c r="E273" s="51"/>
      <c r="F273" s="149">
        <f>SUM(F265:F272)</f>
        <v>0</v>
      </c>
      <c r="G273" s="149">
        <f>SUM(G265:G272)</f>
        <v>0</v>
      </c>
    </row>
    <row r="274">
      <c r="A274" s="51" t="s">
        <v>1763</v>
      </c>
      <c r="B274" s="80" t="s">
        <v>649</v>
      </c>
      <c r="C274" s="168"/>
      <c r="D274" s="186"/>
      <c r="E274" s="51"/>
      <c r="F274" s="140" t="s">
        <v>1547</v>
      </c>
      <c r="G274" s="140" t="s">
        <v>1547</v>
      </c>
    </row>
    <row r="275">
      <c r="A275" s="51" t="s">
        <v>1764</v>
      </c>
      <c r="B275" s="80" t="s">
        <v>651</v>
      </c>
      <c r="C275" s="168"/>
      <c r="D275" s="186"/>
      <c r="E275" s="51"/>
      <c r="F275" s="140" t="s">
        <v>1547</v>
      </c>
      <c r="G275" s="140" t="s">
        <v>1547</v>
      </c>
    </row>
    <row r="276">
      <c r="A276" s="51" t="s">
        <v>1765</v>
      </c>
      <c r="B276" s="80" t="s">
        <v>653</v>
      </c>
      <c r="C276" s="168"/>
      <c r="D276" s="186"/>
      <c r="E276" s="51"/>
      <c r="F276" s="140" t="s">
        <v>1547</v>
      </c>
      <c r="G276" s="140" t="s">
        <v>1547</v>
      </c>
    </row>
    <row r="277">
      <c r="A277" s="51" t="s">
        <v>1766</v>
      </c>
      <c r="B277" s="80" t="s">
        <v>655</v>
      </c>
      <c r="C277" s="168"/>
      <c r="D277" s="186"/>
      <c r="E277" s="51"/>
      <c r="F277" s="140" t="s">
        <v>1547</v>
      </c>
      <c r="G277" s="140" t="s">
        <v>1547</v>
      </c>
    </row>
    <row r="278">
      <c r="A278" s="51" t="s">
        <v>1767</v>
      </c>
      <c r="B278" s="80" t="s">
        <v>657</v>
      </c>
      <c r="C278" s="168"/>
      <c r="D278" s="186"/>
      <c r="E278" s="51"/>
      <c r="F278" s="140" t="s">
        <v>1547</v>
      </c>
      <c r="G278" s="140" t="s">
        <v>1547</v>
      </c>
    </row>
    <row r="279">
      <c r="A279" s="51" t="s">
        <v>1768</v>
      </c>
      <c r="B279" s="80" t="s">
        <v>659</v>
      </c>
      <c r="C279" s="168"/>
      <c r="D279" s="186"/>
      <c r="E279" s="51"/>
      <c r="F279" s="140" t="s">
        <v>1547</v>
      </c>
      <c r="G279" s="140" t="s">
        <v>1547</v>
      </c>
    </row>
    <row r="280">
      <c r="A280" s="51" t="s">
        <v>1769</v>
      </c>
      <c r="B280" s="80"/>
      <c r="C280" s="51"/>
      <c r="D280" s="51"/>
      <c r="E280" s="51"/>
      <c r="F280" s="77"/>
      <c r="G280" s="77"/>
    </row>
    <row r="281">
      <c r="A281" s="51" t="s">
        <v>1770</v>
      </c>
      <c r="B281" s="80"/>
      <c r="C281" s="51"/>
      <c r="D281" s="51"/>
      <c r="E281" s="51"/>
      <c r="F281" s="77"/>
      <c r="G281" s="77"/>
    </row>
    <row r="282">
      <c r="A282" s="51" t="s">
        <v>1771</v>
      </c>
      <c r="B282" s="80"/>
      <c r="C282" s="51"/>
      <c r="D282" s="51"/>
      <c r="E282" s="51"/>
      <c r="F282" s="77"/>
      <c r="G282" s="77"/>
    </row>
    <row r="283">
      <c r="A283" s="70"/>
      <c r="B283" s="70" t="s">
        <v>683</v>
      </c>
      <c r="C283" s="70" t="s">
        <v>426</v>
      </c>
      <c r="D283" s="70"/>
      <c r="E283" s="70"/>
      <c r="F283" s="70"/>
      <c r="G283" s="70"/>
    </row>
    <row r="284">
      <c r="A284" s="51" t="s">
        <v>1772</v>
      </c>
      <c r="B284" s="51" t="s">
        <v>685</v>
      </c>
      <c r="C284" s="185"/>
      <c r="D284" s="51"/>
      <c r="E284" s="122"/>
      <c r="F284" s="122"/>
      <c r="G284" s="122"/>
    </row>
    <row r="285">
      <c r="A285" s="51" t="s">
        <v>1773</v>
      </c>
      <c r="B285" s="51" t="s">
        <v>687</v>
      </c>
      <c r="C285" s="185"/>
      <c r="D285" s="51"/>
      <c r="E285" s="122"/>
      <c r="F285" s="122"/>
      <c r="G285" s="49"/>
    </row>
    <row r="286">
      <c r="A286" s="51" t="s">
        <v>1774</v>
      </c>
      <c r="B286" s="51" t="s">
        <v>689</v>
      </c>
      <c r="C286" s="185"/>
      <c r="D286" s="51"/>
      <c r="E286" s="122"/>
      <c r="F286" s="122"/>
      <c r="G286" s="49"/>
    </row>
    <row r="287">
      <c r="A287" s="51" t="s">
        <v>1775</v>
      </c>
      <c r="B287" s="51" t="s">
        <v>2104</v>
      </c>
      <c r="C287" s="185"/>
      <c r="D287" s="51"/>
      <c r="E287" s="122"/>
      <c r="F287" s="122"/>
      <c r="G287" s="49"/>
    </row>
    <row r="288">
      <c r="A288" s="51" t="s">
        <v>1776</v>
      </c>
      <c r="B288" s="68" t="s">
        <v>1320</v>
      </c>
      <c r="C288" s="185"/>
      <c r="D288" s="65"/>
      <c r="E288" s="65"/>
      <c r="F288" s="84"/>
      <c r="G288" s="84"/>
    </row>
    <row r="289">
      <c r="A289" s="51" t="s">
        <v>2105</v>
      </c>
      <c r="B289" s="51" t="s">
        <v>90</v>
      </c>
      <c r="C289" s="185"/>
      <c r="D289" s="51"/>
      <c r="E289" s="122"/>
      <c r="F289" s="122"/>
      <c r="G289" s="49"/>
    </row>
    <row r="290">
      <c r="A290" s="51" t="s">
        <v>1777</v>
      </c>
      <c r="B290" s="80" t="s">
        <v>693</v>
      </c>
      <c r="C290" s="187"/>
      <c r="D290" s="51"/>
      <c r="E290" s="122"/>
      <c r="F290" s="122"/>
      <c r="G290" s="49"/>
    </row>
    <row r="291">
      <c r="A291" s="51" t="s">
        <v>1778</v>
      </c>
      <c r="B291" s="80" t="s">
        <v>695</v>
      </c>
      <c r="C291" s="185"/>
      <c r="D291" s="51"/>
      <c r="E291" s="122"/>
      <c r="F291" s="122"/>
      <c r="G291" s="49"/>
    </row>
    <row r="292">
      <c r="A292" s="51" t="s">
        <v>1779</v>
      </c>
      <c r="B292" s="80" t="s">
        <v>697</v>
      </c>
      <c r="C292" s="185"/>
      <c r="D292" s="51"/>
      <c r="E292" s="122"/>
      <c r="F292" s="122"/>
      <c r="G292" s="49"/>
    </row>
    <row r="293">
      <c r="A293" s="51" t="s">
        <v>1780</v>
      </c>
      <c r="B293" s="80" t="s">
        <v>699</v>
      </c>
      <c r="C293" s="185"/>
      <c r="D293" s="51"/>
      <c r="E293" s="122"/>
      <c r="F293" s="122"/>
      <c r="G293" s="49"/>
    </row>
    <row r="294">
      <c r="A294" s="51" t="s">
        <v>1781</v>
      </c>
      <c r="B294" s="182" t="s">
        <v>94</v>
      </c>
      <c r="C294" s="185"/>
      <c r="D294" s="51"/>
      <c r="E294" s="122"/>
      <c r="F294" s="122"/>
      <c r="G294" s="49"/>
    </row>
    <row r="295">
      <c r="A295" s="51" t="s">
        <v>1782</v>
      </c>
      <c r="B295" s="182" t="s">
        <v>94</v>
      </c>
      <c r="C295" s="185"/>
      <c r="D295" s="51"/>
      <c r="E295" s="122"/>
      <c r="F295" s="122"/>
      <c r="G295" s="49"/>
    </row>
    <row r="296">
      <c r="A296" s="51" t="s">
        <v>1783</v>
      </c>
      <c r="B296" s="182" t="s">
        <v>94</v>
      </c>
      <c r="C296" s="185"/>
      <c r="D296" s="51"/>
      <c r="E296" s="122"/>
      <c r="F296" s="122"/>
      <c r="G296" s="49"/>
    </row>
    <row r="297">
      <c r="A297" s="51" t="s">
        <v>1784</v>
      </c>
      <c r="B297" s="182" t="s">
        <v>94</v>
      </c>
      <c r="C297" s="185"/>
      <c r="D297" s="51"/>
      <c r="E297" s="122"/>
      <c r="F297" s="122"/>
      <c r="G297" s="49"/>
    </row>
    <row r="298">
      <c r="A298" s="51" t="s">
        <v>1785</v>
      </c>
      <c r="B298" s="182" t="s">
        <v>94</v>
      </c>
      <c r="C298" s="185"/>
      <c r="D298" s="51"/>
      <c r="E298" s="122"/>
      <c r="F298" s="122"/>
      <c r="G298" s="49"/>
    </row>
    <row r="299">
      <c r="A299" s="51" t="s">
        <v>1786</v>
      </c>
      <c r="B299" s="182" t="s">
        <v>94</v>
      </c>
      <c r="C299" s="185"/>
      <c r="D299" s="51"/>
      <c r="E299" s="122"/>
      <c r="F299" s="122"/>
      <c r="G299" s="49"/>
    </row>
    <row r="300">
      <c r="A300" s="70"/>
      <c r="B300" s="70" t="s">
        <v>705</v>
      </c>
      <c r="C300" s="70" t="s">
        <v>426</v>
      </c>
      <c r="D300" s="70"/>
      <c r="E300" s="70"/>
      <c r="F300" s="70"/>
      <c r="G300" s="70"/>
    </row>
    <row r="301">
      <c r="A301" s="51" t="s">
        <v>1787</v>
      </c>
      <c r="B301" s="51" t="s">
        <v>1321</v>
      </c>
      <c r="C301" s="185"/>
      <c r="D301" s="51"/>
      <c r="E301" s="49"/>
      <c r="F301" s="49"/>
      <c r="G301" s="49"/>
    </row>
    <row r="302">
      <c r="A302" s="51" t="s">
        <v>1788</v>
      </c>
      <c r="B302" s="51" t="s">
        <v>707</v>
      </c>
      <c r="C302" s="185"/>
      <c r="D302" s="51"/>
      <c r="E302" s="49"/>
      <c r="F302" s="49"/>
      <c r="G302" s="49"/>
    </row>
    <row r="303">
      <c r="A303" s="51" t="s">
        <v>1789</v>
      </c>
      <c r="B303" s="51" t="s">
        <v>90</v>
      </c>
      <c r="C303" s="185"/>
      <c r="D303" s="51"/>
      <c r="E303" s="49"/>
      <c r="F303" s="49"/>
      <c r="G303" s="49"/>
    </row>
    <row r="304">
      <c r="A304" s="51" t="s">
        <v>1790</v>
      </c>
      <c r="B304" s="51"/>
      <c r="C304" s="128"/>
      <c r="D304" s="51"/>
      <c r="E304" s="49"/>
      <c r="F304" s="49"/>
      <c r="G304" s="49"/>
    </row>
    <row r="305">
      <c r="A305" s="51" t="s">
        <v>1791</v>
      </c>
      <c r="B305" s="51"/>
      <c r="C305" s="128"/>
      <c r="D305" s="51"/>
      <c r="E305" s="49"/>
      <c r="F305" s="49"/>
      <c r="G305" s="49"/>
    </row>
    <row r="306">
      <c r="A306" s="51" t="s">
        <v>1792</v>
      </c>
      <c r="B306" s="51"/>
      <c r="C306" s="128"/>
      <c r="D306" s="51"/>
      <c r="E306" s="49"/>
      <c r="F306" s="49"/>
      <c r="G306" s="49"/>
    </row>
    <row r="307">
      <c r="A307" s="70"/>
      <c r="B307" s="70" t="s">
        <v>2027</v>
      </c>
      <c r="C307" s="70" t="s">
        <v>62</v>
      </c>
      <c r="D307" s="70" t="s">
        <v>1534</v>
      </c>
      <c r="E307" s="70"/>
      <c r="F307" s="70" t="s">
        <v>426</v>
      </c>
      <c r="G307" s="70" t="s">
        <v>1793</v>
      </c>
    </row>
    <row r="308">
      <c r="A308" s="51" t="s">
        <v>1794</v>
      </c>
      <c r="B308" s="180"/>
      <c r="C308" s="168"/>
      <c r="D308" s="186"/>
      <c r="E308" s="57"/>
      <c r="F308" s="140" t="str">
        <f>IF($C$326=0,"",IF(C308="[for completion]","",IF(C308="","",C308/$C$326)))</f>
        <v/>
      </c>
      <c r="G308" s="140" t="str">
        <f>IF($D$326=0,"",IF(D308="[for completion]","",IF(D308="","",D308/$D$326)))</f>
        <v/>
      </c>
    </row>
    <row r="309">
      <c r="A309" s="51" t="s">
        <v>1795</v>
      </c>
      <c r="B309" s="180"/>
      <c r="C309" s="168"/>
      <c r="D309" s="186"/>
      <c r="E309" s="57"/>
      <c r="F309" s="140" t="str">
        <f>IF($C$326=0,"",IF(C309="[for completion]","",IF(C309="","",C309/$C$326)))</f>
        <v/>
      </c>
      <c r="G309" s="140" t="str">
        <f>IF($D$326=0,"",IF(D309="[for completion]","",IF(D309="","",D309/$D$326)))</f>
        <v/>
      </c>
    </row>
    <row r="310">
      <c r="A310" s="51" t="s">
        <v>1796</v>
      </c>
      <c r="B310" s="180"/>
      <c r="C310" s="168"/>
      <c r="D310" s="186"/>
      <c r="E310" s="57"/>
      <c r="F310" s="140" t="str">
        <f>IF($C$326=0,"",IF(C310="[for completion]","",IF(C310="","",C310/$C$326)))</f>
        <v/>
      </c>
      <c r="G310" s="140" t="str">
        <f>IF($D$326=0,"",IF(D310="[for completion]","",IF(D310="","",D310/$D$326)))</f>
        <v/>
      </c>
    </row>
    <row r="311">
      <c r="A311" s="51" t="s">
        <v>1797</v>
      </c>
      <c r="B311" s="180"/>
      <c r="C311" s="168"/>
      <c r="D311" s="186"/>
      <c r="E311" s="57"/>
      <c r="F311" s="140" t="str">
        <f>IF($C$326=0,"",IF(C311="[for completion]","",IF(C311="","",C311/$C$326)))</f>
        <v/>
      </c>
      <c r="G311" s="140" t="str">
        <f>IF($D$326=0,"",IF(D311="[for completion]","",IF(D311="","",D311/$D$326)))</f>
        <v/>
      </c>
    </row>
    <row r="312">
      <c r="A312" s="51" t="s">
        <v>1798</v>
      </c>
      <c r="B312" s="180"/>
      <c r="C312" s="168"/>
      <c r="D312" s="186"/>
      <c r="E312" s="57"/>
      <c r="F312" s="140" t="str">
        <f>IF($C$326=0,"",IF(C312="[for completion]","",IF(C312="","",C312/$C$326)))</f>
        <v/>
      </c>
      <c r="G312" s="140" t="str">
        <f>IF($D$326=0,"",IF(D312="[for completion]","",IF(D312="","",D312/$D$326)))</f>
        <v/>
      </c>
    </row>
    <row r="313">
      <c r="A313" s="51" t="s">
        <v>1799</v>
      </c>
      <c r="B313" s="180"/>
      <c r="C313" s="168"/>
      <c r="D313" s="186"/>
      <c r="E313" s="57"/>
      <c r="F313" s="140" t="str">
        <f>IF($C$326=0,"",IF(C313="[for completion]","",IF(C313="","",C313/$C$326)))</f>
        <v/>
      </c>
      <c r="G313" s="140" t="str">
        <f>IF($D$326=0,"",IF(D313="[for completion]","",IF(D313="","",D313/$D$326)))</f>
        <v/>
      </c>
    </row>
    <row r="314">
      <c r="A314" s="51" t="s">
        <v>1800</v>
      </c>
      <c r="B314" s="180"/>
      <c r="C314" s="168"/>
      <c r="D314" s="186"/>
      <c r="E314" s="57"/>
      <c r="F314" s="140" t="str">
        <f>IF($C$326=0,"",IF(C314="[for completion]","",IF(C314="","",C314/$C$326)))</f>
        <v/>
      </c>
      <c r="G314" s="140" t="str">
        <f>IF($D$326=0,"",IF(D314="[for completion]","",IF(D314="","",D314/$D$326)))</f>
        <v/>
      </c>
    </row>
    <row r="315">
      <c r="A315" s="51" t="s">
        <v>1801</v>
      </c>
      <c r="B315" s="180"/>
      <c r="C315" s="168"/>
      <c r="D315" s="186"/>
      <c r="E315" s="57"/>
      <c r="F315" s="140" t="str">
        <f>IF($C$326=0,"",IF(C315="[for completion]","",IF(C315="","",C315/$C$326)))</f>
        <v/>
      </c>
      <c r="G315" s="140" t="str">
        <f>IF($D$326=0,"",IF(D315="[for completion]","",IF(D315="","",D315/$D$326)))</f>
        <v/>
      </c>
    </row>
    <row r="316">
      <c r="A316" s="51" t="s">
        <v>1802</v>
      </c>
      <c r="B316" s="180"/>
      <c r="C316" s="168"/>
      <c r="D316" s="186"/>
      <c r="E316" s="57"/>
      <c r="F316" s="140" t="str">
        <f>IF($C$326=0,"",IF(C316="[for completion]","",IF(C316="","",C316/$C$326)))</f>
        <v/>
      </c>
      <c r="G316" s="140" t="str">
        <f>IF($D$326=0,"",IF(D316="[for completion]","",IF(D316="","",D316/$D$326)))</f>
        <v/>
      </c>
    </row>
    <row r="317">
      <c r="A317" s="51" t="s">
        <v>1803</v>
      </c>
      <c r="B317" s="180"/>
      <c r="C317" s="168"/>
      <c r="D317" s="186"/>
      <c r="E317" s="57"/>
      <c r="F317" s="140" t="str">
        <f>IF($C$326=0,"",IF(C317="[for completion]","",IF(C317="","",C317/$C$326)))</f>
        <v/>
      </c>
      <c r="G317" s="140" t="str">
        <f>IF($D$326=0,"",IF(D317="[for completion]","",IF(D317="","",D317/$D$326)))</f>
        <v/>
      </c>
    </row>
    <row r="318">
      <c r="A318" s="51" t="s">
        <v>1804</v>
      </c>
      <c r="B318" s="180"/>
      <c r="C318" s="168"/>
      <c r="D318" s="186"/>
      <c r="E318" s="57"/>
      <c r="F318" s="140" t="str">
        <f>IF($C$326=0,"",IF(C318="[for completion]","",IF(C318="","",C318/$C$326)))</f>
        <v/>
      </c>
      <c r="G318" s="140" t="str">
        <f>IF($D$326=0,"",IF(D318="[for completion]","",IF(D318="","",D318/$D$326)))</f>
        <v/>
      </c>
    </row>
    <row r="319">
      <c r="A319" s="51" t="s">
        <v>1805</v>
      </c>
      <c r="B319" s="180"/>
      <c r="C319" s="168"/>
      <c r="D319" s="186"/>
      <c r="E319" s="57"/>
      <c r="F319" s="140" t="str">
        <f>IF($C$326=0,"",IF(C319="[for completion]","",IF(C319="","",C319/$C$326)))</f>
        <v/>
      </c>
      <c r="G319" s="140" t="str">
        <f>IF($D$326=0,"",IF(D319="[for completion]","",IF(D319="","",D319/$D$326)))</f>
        <v/>
      </c>
    </row>
    <row r="320">
      <c r="A320" s="51" t="s">
        <v>1806</v>
      </c>
      <c r="B320" s="180"/>
      <c r="C320" s="168"/>
      <c r="D320" s="186"/>
      <c r="E320" s="57"/>
      <c r="F320" s="140" t="str">
        <f>IF($C$326=0,"",IF(C320="[for completion]","",IF(C320="","",C320/$C$326)))</f>
        <v/>
      </c>
      <c r="G320" s="140" t="str">
        <f>IF($D$326=0,"",IF(D320="[for completion]","",IF(D320="","",D320/$D$326)))</f>
        <v/>
      </c>
    </row>
    <row r="321">
      <c r="A321" s="51" t="s">
        <v>1807</v>
      </c>
      <c r="B321" s="180"/>
      <c r="C321" s="168"/>
      <c r="D321" s="186"/>
      <c r="E321" s="57"/>
      <c r="F321" s="140" t="str">
        <f>IF($C$326=0,"",IF(C321="[for completion]","",IF(C321="","",C321/$C$326)))</f>
        <v/>
      </c>
      <c r="G321" s="140" t="str">
        <f>IF($D$326=0,"",IF(D321="[for completion]","",IF(D321="","",D321/$D$326)))</f>
        <v/>
      </c>
    </row>
    <row r="322">
      <c r="A322" s="51" t="s">
        <v>1808</v>
      </c>
      <c r="B322" s="180"/>
      <c r="C322" s="168"/>
      <c r="D322" s="186"/>
      <c r="E322" s="57"/>
      <c r="F322" s="140" t="str">
        <f>IF($C$326=0,"",IF(C322="[for completion]","",IF(C322="","",C322/$C$326)))</f>
        <v/>
      </c>
      <c r="G322" s="140" t="str">
        <f>IF($D$326=0,"",IF(D322="[for completion]","",IF(D322="","",D322/$D$326)))</f>
        <v/>
      </c>
    </row>
    <row r="323">
      <c r="A323" s="51" t="s">
        <v>1809</v>
      </c>
      <c r="B323" s="180"/>
      <c r="C323" s="168"/>
      <c r="D323" s="186"/>
      <c r="E323" s="57"/>
      <c r="F323" s="140" t="str">
        <f>IF($C$326=0,"",IF(C323="[for completion]","",IF(C323="","",C323/$C$326)))</f>
        <v/>
      </c>
      <c r="G323" s="140" t="str">
        <f>IF($D$326=0,"",IF(D323="[for completion]","",IF(D323="","",D323/$D$326)))</f>
        <v/>
      </c>
    </row>
    <row r="324">
      <c r="A324" s="51" t="s">
        <v>1810</v>
      </c>
      <c r="B324" s="180"/>
      <c r="C324" s="168"/>
      <c r="D324" s="186"/>
      <c r="E324" s="57"/>
      <c r="F324" s="140" t="str">
        <f>IF($C$326=0,"",IF(C324="[for completion]","",IF(C324="","",C324/$C$326)))</f>
        <v/>
      </c>
      <c r="G324" s="140" t="str">
        <f>IF($D$326=0,"",IF(D324="[for completion]","",IF(D324="","",D324/$D$326)))</f>
        <v/>
      </c>
    </row>
    <row r="325">
      <c r="A325" s="51" t="s">
        <v>1811</v>
      </c>
      <c r="B325" s="68"/>
      <c r="C325" s="168"/>
      <c r="D325" s="186"/>
      <c r="E325" s="57"/>
      <c r="F325" s="140" t="str">
        <f>IF($C$326=0,"",IF(C325="[for completion]","",IF(C325="","",C325/$C$326)))</f>
        <v/>
      </c>
      <c r="G325" s="140" t="str">
        <f>IF($D$326=0,"",IF(D325="[for completion]","",IF(D325="","",D325/$D$326)))</f>
        <v/>
      </c>
    </row>
    <row r="326">
      <c r="A326" s="51" t="s">
        <v>1812</v>
      </c>
      <c r="B326" s="68" t="s">
        <v>92</v>
      </c>
      <c r="C326" s="133">
        <f>SUM(C308:C325)</f>
        <v>0</v>
      </c>
      <c r="D326" s="134">
        <f>SUM(D308:D325)</f>
        <v>0</v>
      </c>
      <c r="E326" s="57"/>
      <c r="F326" s="149">
        <f>SUM(F318:F325)</f>
        <v>0</v>
      </c>
      <c r="G326" s="149">
        <f>SUM(G318:G325)</f>
        <v>0</v>
      </c>
    </row>
    <row r="327">
      <c r="A327" s="51" t="s">
        <v>1813</v>
      </c>
      <c r="B327" s="68"/>
      <c r="C327" s="51"/>
      <c r="D327" s="51"/>
      <c r="E327" s="57"/>
      <c r="F327" s="57"/>
      <c r="G327" s="57"/>
    </row>
    <row r="328">
      <c r="A328" s="51" t="s">
        <v>1814</v>
      </c>
      <c r="B328" s="68"/>
      <c r="C328" s="51"/>
      <c r="D328" s="51"/>
      <c r="E328" s="57"/>
      <c r="F328" s="57"/>
      <c r="G328" s="57"/>
    </row>
    <row r="329">
      <c r="A329" s="51" t="s">
        <v>1815</v>
      </c>
      <c r="B329" s="68"/>
      <c r="C329" s="51"/>
      <c r="D329" s="51"/>
      <c r="E329" s="57"/>
      <c r="F329" s="57"/>
      <c r="G329" s="57"/>
    </row>
    <row r="330">
      <c r="A330" s="70"/>
      <c r="B330" s="70" t="s">
        <v>2501</v>
      </c>
      <c r="C330" s="70" t="s">
        <v>62</v>
      </c>
      <c r="D330" s="70" t="s">
        <v>1534</v>
      </c>
      <c r="E330" s="70"/>
      <c r="F330" s="70" t="s">
        <v>426</v>
      </c>
      <c r="G330" s="70" t="s">
        <v>1793</v>
      </c>
    </row>
    <row r="331">
      <c r="A331" s="51" t="s">
        <v>1816</v>
      </c>
      <c r="B331" s="180"/>
      <c r="C331" s="168"/>
      <c r="D331" s="186"/>
      <c r="E331" s="57"/>
      <c r="F331" s="140" t="str">
        <f>IF($C$349=0,"",IF(C331="[for completion]","",IF(C331="","",C331/$C$349)))</f>
        <v/>
      </c>
      <c r="G331" s="140" t="str">
        <f>IF($D$349=0,"",IF(D331="[for completion]","",IF(D331="","",D331/$D$349)))</f>
        <v/>
      </c>
    </row>
    <row r="332">
      <c r="A332" s="51" t="s">
        <v>1817</v>
      </c>
      <c r="B332" s="180"/>
      <c r="C332" s="168"/>
      <c r="D332" s="186"/>
      <c r="E332" s="57"/>
      <c r="F332" s="140" t="str">
        <f>IF($C$349=0,"",IF(C332="[for completion]","",IF(C332="","",C332/$C$349)))</f>
        <v/>
      </c>
      <c r="G332" s="140" t="str">
        <f>IF($D$349=0,"",IF(D332="[for completion]","",IF(D332="","",D332/$D$349)))</f>
        <v/>
      </c>
    </row>
    <row r="333">
      <c r="A333" s="51" t="s">
        <v>1818</v>
      </c>
      <c r="B333" s="180"/>
      <c r="C333" s="168"/>
      <c r="D333" s="186"/>
      <c r="E333" s="57"/>
      <c r="F333" s="140" t="str">
        <f>IF($C$349=0,"",IF(C333="[for completion]","",IF(C333="","",C333/$C$349)))</f>
        <v/>
      </c>
      <c r="G333" s="140" t="str">
        <f>IF($D$349=0,"",IF(D333="[for completion]","",IF(D333="","",D333/$D$349)))</f>
        <v/>
      </c>
    </row>
    <row r="334">
      <c r="A334" s="51" t="s">
        <v>1819</v>
      </c>
      <c r="B334" s="180"/>
      <c r="C334" s="168"/>
      <c r="D334" s="186"/>
      <c r="E334" s="57"/>
      <c r="F334" s="140" t="str">
        <f>IF($C$349=0,"",IF(C334="[for completion]","",IF(C334="","",C334/$C$349)))</f>
        <v/>
      </c>
      <c r="G334" s="140" t="str">
        <f>IF($D$349=0,"",IF(D334="[for completion]","",IF(D334="","",D334/$D$349)))</f>
        <v/>
      </c>
    </row>
    <row r="335">
      <c r="A335" s="51" t="s">
        <v>1820</v>
      </c>
      <c r="B335" s="180"/>
      <c r="C335" s="168"/>
      <c r="D335" s="186"/>
      <c r="E335" s="57"/>
      <c r="F335" s="140" t="str">
        <f>IF($C$349=0,"",IF(C335="[for completion]","",IF(C335="","",C335/$C$349)))</f>
        <v/>
      </c>
      <c r="G335" s="140" t="str">
        <f>IF($D$349=0,"",IF(D335="[for completion]","",IF(D335="","",D335/$D$349)))</f>
        <v/>
      </c>
    </row>
    <row r="336">
      <c r="A336" s="51" t="s">
        <v>1821</v>
      </c>
      <c r="B336" s="180"/>
      <c r="C336" s="168"/>
      <c r="D336" s="186"/>
      <c r="E336" s="57"/>
      <c r="F336" s="140" t="str">
        <f>IF($C$349=0,"",IF(C336="[for completion]","",IF(C336="","",C336/$C$349)))</f>
        <v/>
      </c>
      <c r="G336" s="140" t="str">
        <f>IF($D$349=0,"",IF(D336="[for completion]","",IF(D336="","",D336/$D$349)))</f>
        <v/>
      </c>
    </row>
    <row r="337">
      <c r="A337" s="51" t="s">
        <v>1822</v>
      </c>
      <c r="B337" s="180"/>
      <c r="C337" s="168"/>
      <c r="D337" s="186"/>
      <c r="E337" s="57"/>
      <c r="F337" s="140" t="str">
        <f>IF($C$349=0,"",IF(C337="[for completion]","",IF(C337="","",C337/$C$349)))</f>
        <v/>
      </c>
      <c r="G337" s="140" t="str">
        <f>IF($D$349=0,"",IF(D337="[for completion]","",IF(D337="","",D337/$D$349)))</f>
        <v/>
      </c>
    </row>
    <row r="338">
      <c r="A338" s="51" t="s">
        <v>1823</v>
      </c>
      <c r="B338" s="180"/>
      <c r="C338" s="168"/>
      <c r="D338" s="186"/>
      <c r="E338" s="57"/>
      <c r="F338" s="140" t="str">
        <f>IF($C$349=0,"",IF(C338="[for completion]","",IF(C338="","",C338/$C$349)))</f>
        <v/>
      </c>
      <c r="G338" s="140" t="str">
        <f>IF($D$349=0,"",IF(D338="[for completion]","",IF(D338="","",D338/$D$349)))</f>
        <v/>
      </c>
    </row>
    <row r="339">
      <c r="A339" s="51" t="s">
        <v>1824</v>
      </c>
      <c r="B339" s="180"/>
      <c r="C339" s="168"/>
      <c r="D339" s="186"/>
      <c r="E339" s="57"/>
      <c r="F339" s="140" t="str">
        <f>IF($C$349=0,"",IF(C339="[for completion]","",IF(C339="","",C339/$C$349)))</f>
        <v/>
      </c>
      <c r="G339" s="140" t="str">
        <f>IF($D$349=0,"",IF(D339="[for completion]","",IF(D339="","",D339/$D$349)))</f>
        <v/>
      </c>
    </row>
    <row r="340">
      <c r="A340" s="51" t="s">
        <v>1825</v>
      </c>
      <c r="B340" s="180"/>
      <c r="C340" s="168"/>
      <c r="D340" s="186"/>
      <c r="E340" s="57"/>
      <c r="F340" s="140" t="str">
        <f>IF($C$349=0,"",IF(C340="[for completion]","",IF(C340="","",C340/$C$349)))</f>
        <v/>
      </c>
      <c r="G340" s="140" t="str">
        <f>IF($D$349=0,"",IF(D340="[for completion]","",IF(D340="","",D340/$D$349)))</f>
        <v/>
      </c>
    </row>
    <row r="341">
      <c r="A341" s="51" t="s">
        <v>2005</v>
      </c>
      <c r="B341" s="180"/>
      <c r="C341" s="168"/>
      <c r="D341" s="186"/>
      <c r="E341" s="57"/>
      <c r="F341" s="140" t="str">
        <f>IF($C$349=0,"",IF(C341="[for completion]","",IF(C341="","",C341/$C$349)))</f>
        <v/>
      </c>
      <c r="G341" s="140" t="str">
        <f>IF($D$349=0,"",IF(D341="[for completion]","",IF(D341="","",D341/$D$349)))</f>
        <v/>
      </c>
    </row>
    <row r="342">
      <c r="A342" s="51" t="s">
        <v>2028</v>
      </c>
      <c r="B342" s="180"/>
      <c r="C342" s="168"/>
      <c r="D342" s="186"/>
      <c r="E342" s="57"/>
      <c r="F342" s="140" t="str">
        <f>IF($C$349=0,"",IF(C342="[for completion]","",IF(C342="","",C342/$C$349)))</f>
        <v/>
      </c>
      <c r="G342" s="140" t="str">
        <f>IF($D$349=0,"",IF(D342="[for completion]","",IF(D342="","",D342/$D$349)))</f>
        <v/>
      </c>
    </row>
    <row r="343">
      <c r="A343" s="51" t="s">
        <v>2029</v>
      </c>
      <c r="B343" s="180"/>
      <c r="C343" s="168"/>
      <c r="D343" s="186"/>
      <c r="E343" s="57"/>
      <c r="F343" s="140" t="str">
        <f>IF($C$349=0,"",IF(C343="[for completion]","",IF(C343="","",C343/$C$349)))</f>
        <v/>
      </c>
      <c r="G343" s="140" t="str">
        <f>IF($D$349=0,"",IF(D343="[for completion]","",IF(D343="","",D343/$D$349)))</f>
        <v/>
      </c>
    </row>
    <row r="344">
      <c r="A344" s="51" t="s">
        <v>2030</v>
      </c>
      <c r="B344" s="180"/>
      <c r="C344" s="168"/>
      <c r="D344" s="186"/>
      <c r="E344" s="57"/>
      <c r="F344" s="140" t="str">
        <f>IF($C$349=0,"",IF(C344="[for completion]","",IF(C344="","",C344/$C$349)))</f>
        <v/>
      </c>
      <c r="G344" s="140" t="str">
        <f>IF($D$349=0,"",IF(D344="[for completion]","",IF(D344="","",D344/$D$349)))</f>
        <v/>
      </c>
    </row>
    <row r="345">
      <c r="A345" s="51" t="s">
        <v>2031</v>
      </c>
      <c r="B345" s="180"/>
      <c r="C345" s="168"/>
      <c r="D345" s="186"/>
      <c r="E345" s="57"/>
      <c r="F345" s="140" t="str">
        <f>IF($C$349=0,"",IF(C345="[for completion]","",IF(C345="","",C345/$C$349)))</f>
        <v/>
      </c>
      <c r="G345" s="140" t="str">
        <f>IF($D$349=0,"",IF(D345="[for completion]","",IF(D345="","",D345/$D$349)))</f>
        <v/>
      </c>
    </row>
    <row r="346">
      <c r="A346" s="51" t="s">
        <v>2032</v>
      </c>
      <c r="B346" s="180"/>
      <c r="C346" s="168"/>
      <c r="D346" s="186"/>
      <c r="E346" s="57"/>
      <c r="F346" s="140" t="str">
        <f>IF($C$349=0,"",IF(C346="[for completion]","",IF(C346="","",C346/$C$349)))</f>
        <v/>
      </c>
      <c r="G346" s="140" t="str">
        <f>IF($D$349=0,"",IF(D346="[for completion]","",IF(D346="","",D346/$D$349)))</f>
        <v/>
      </c>
    </row>
    <row r="347">
      <c r="A347" s="51" t="s">
        <v>2033</v>
      </c>
      <c r="B347" s="180"/>
      <c r="C347" s="168"/>
      <c r="D347" s="186"/>
      <c r="E347" s="57"/>
      <c r="F347" s="140" t="str">
        <f>IF($C$349=0,"",IF(C347="[for completion]","",IF(C347="","",C347/$C$349)))</f>
        <v/>
      </c>
      <c r="G347" s="140" t="str">
        <f>IF($D$349=0,"",IF(D347="[for completion]","",IF(D347="","",D347/$D$349)))</f>
        <v/>
      </c>
    </row>
    <row r="348">
      <c r="A348" s="51" t="s">
        <v>2034</v>
      </c>
      <c r="B348" s="68"/>
      <c r="C348" s="168"/>
      <c r="D348" s="186"/>
      <c r="E348" s="57"/>
      <c r="F348" s="140" t="str">
        <f>IF($C$349=0,"",IF(C348="[for completion]","",IF(C348="","",C348/$C$349)))</f>
        <v/>
      </c>
      <c r="G348" s="140" t="str">
        <f>IF($D$349=0,"",IF(D348="[for completion]","",IF(D348="","",D348/$D$349)))</f>
        <v/>
      </c>
    </row>
    <row r="349">
      <c r="A349" s="51" t="s">
        <v>2035</v>
      </c>
      <c r="B349" s="68" t="s">
        <v>92</v>
      </c>
      <c r="C349" s="133">
        <f>SUM(C331:C348)</f>
        <v>0</v>
      </c>
      <c r="D349" s="134">
        <f>SUM(D331:D348)</f>
        <v>0</v>
      </c>
      <c r="E349" s="57"/>
      <c r="F349" s="149">
        <f>SUM(F331:F348)</f>
        <v>0</v>
      </c>
      <c r="G349" s="149">
        <f>SUM(G331:G348)</f>
        <v>0</v>
      </c>
    </row>
    <row r="350">
      <c r="A350" s="51" t="s">
        <v>1826</v>
      </c>
      <c r="B350" s="68"/>
      <c r="C350" s="51"/>
      <c r="D350" s="51"/>
      <c r="E350" s="57"/>
      <c r="F350" s="57"/>
      <c r="G350" s="57"/>
    </row>
    <row r="351">
      <c r="A351" s="51" t="s">
        <v>2036</v>
      </c>
      <c r="B351" s="68"/>
      <c r="C351" s="51"/>
      <c r="D351" s="51"/>
      <c r="E351" s="57"/>
      <c r="F351" s="57"/>
      <c r="G351" s="57"/>
    </row>
    <row r="352">
      <c r="A352" s="70"/>
      <c r="B352" s="70" t="s">
        <v>2177</v>
      </c>
      <c r="C352" s="70" t="s">
        <v>62</v>
      </c>
      <c r="D352" s="70" t="s">
        <v>1534</v>
      </c>
      <c r="E352" s="70"/>
      <c r="F352" s="70" t="s">
        <v>426</v>
      </c>
      <c r="G352" s="70" t="s">
        <v>2179</v>
      </c>
    </row>
    <row r="353">
      <c r="A353" s="51" t="s">
        <v>1827</v>
      </c>
      <c r="B353" s="68" t="s">
        <v>1527</v>
      </c>
      <c r="C353" s="168"/>
      <c r="D353" s="186"/>
      <c r="E353" s="57"/>
      <c r="F353" s="140" t="str">
        <f>IF($C$366=0,"",IF(C353="[for completion]","",IF(C353="","",C353/$C$366)))</f>
        <v/>
      </c>
      <c r="G353" s="140" t="str">
        <f>IF($D$366=0,"",IF(D353="[for completion]","",IF(D353="","",D353/$D$366)))</f>
        <v/>
      </c>
    </row>
    <row r="354">
      <c r="A354" s="51" t="s">
        <v>1828</v>
      </c>
      <c r="B354" s="68" t="s">
        <v>1528</v>
      </c>
      <c r="C354" s="168"/>
      <c r="D354" s="186"/>
      <c r="E354" s="57"/>
      <c r="F354" s="140" t="str">
        <f>IF($C$366=0,"",IF(C354="[for completion]","",IF(C354="","",C354/$C$366)))</f>
        <v/>
      </c>
      <c r="G354" s="140" t="str">
        <f>IF($D$366=0,"",IF(D354="[for completion]","",IF(D354="","",D354/$D$366)))</f>
        <v/>
      </c>
    </row>
    <row r="355">
      <c r="A355" s="51" t="s">
        <v>1829</v>
      </c>
      <c r="B355" s="68" t="s">
        <v>2202</v>
      </c>
      <c r="C355" s="168"/>
      <c r="D355" s="186"/>
      <c r="E355" s="57"/>
      <c r="F355" s="140" t="str">
        <f>IF($C$366=0,"",IF(C355="[for completion]","",IF(C355="","",C355/$C$366)))</f>
        <v/>
      </c>
      <c r="G355" s="140" t="str">
        <f>IF($D$366=0,"",IF(D355="[for completion]","",IF(D355="","",D355/$D$366)))</f>
        <v/>
      </c>
    </row>
    <row r="356">
      <c r="A356" s="51" t="s">
        <v>1830</v>
      </c>
      <c r="B356" s="68" t="s">
        <v>1529</v>
      </c>
      <c r="C356" s="168"/>
      <c r="D356" s="186"/>
      <c r="E356" s="57"/>
      <c r="F356" s="140" t="str">
        <f>IF($C$366=0,"",IF(C356="[for completion]","",IF(C356="","",C356/$C$366)))</f>
        <v/>
      </c>
      <c r="G356" s="140" t="str">
        <f>IF($D$366=0,"",IF(D356="[for completion]","",IF(D356="","",D356/$D$366)))</f>
        <v/>
      </c>
    </row>
    <row r="357">
      <c r="A357" s="51" t="s">
        <v>1831</v>
      </c>
      <c r="B357" s="68" t="s">
        <v>1530</v>
      </c>
      <c r="C357" s="168"/>
      <c r="D357" s="186"/>
      <c r="E357" s="57"/>
      <c r="F357" s="140" t="str">
        <f>IF($C$366=0,"",IF(C357="[for completion]","",IF(C357="","",C357/$C$366)))</f>
        <v/>
      </c>
      <c r="G357" s="140" t="str">
        <f>IF($D$366=0,"",IF(D357="[for completion]","",IF(D357="","",D357/$D$366)))</f>
        <v/>
      </c>
    </row>
    <row r="358">
      <c r="A358" s="51" t="s">
        <v>1832</v>
      </c>
      <c r="B358" s="68" t="s">
        <v>1531</v>
      </c>
      <c r="C358" s="168"/>
      <c r="D358" s="186"/>
      <c r="E358" s="57"/>
      <c r="F358" s="140" t="str">
        <f>IF($C$366=0,"",IF(C358="[for completion]","",IF(C358="","",C358/$C$366)))</f>
        <v/>
      </c>
      <c r="G358" s="140" t="str">
        <f>IF($D$366=0,"",IF(D358="[for completion]","",IF(D358="","",D358/$D$366)))</f>
        <v/>
      </c>
    </row>
    <row r="359">
      <c r="A359" s="51" t="s">
        <v>1921</v>
      </c>
      <c r="B359" s="68" t="s">
        <v>1532</v>
      </c>
      <c r="C359" s="168"/>
      <c r="D359" s="186"/>
      <c r="E359" s="57"/>
      <c r="F359" s="140" t="str">
        <f>IF($C$366=0,"",IF(C359="[for completion]","",IF(C359="","",C359/$C$366)))</f>
        <v/>
      </c>
      <c r="G359" s="140" t="str">
        <f>IF($D$366=0,"",IF(D359="[for completion]","",IF(D359="","",D359/$D$366)))</f>
        <v/>
      </c>
    </row>
    <row r="360">
      <c r="A360" s="51" t="s">
        <v>1922</v>
      </c>
      <c r="B360" s="68" t="s">
        <v>1533</v>
      </c>
      <c r="C360" s="168"/>
      <c r="D360" s="186"/>
      <c r="E360" s="57"/>
      <c r="F360" s="140" t="str">
        <f>IF($C$366=0,"",IF(C360="[for completion]","",IF(C360="","",C360/$C$366)))</f>
        <v/>
      </c>
      <c r="G360" s="140" t="str">
        <f>IF($D$366=0,"",IF(D360="[for completion]","",IF(D360="","",D360/$D$366)))</f>
        <v/>
      </c>
    </row>
    <row r="361">
      <c r="A361" s="51" t="s">
        <v>2041</v>
      </c>
      <c r="B361" s="68" t="s">
        <v>2572</v>
      </c>
      <c r="C361" s="133"/>
      <c r="D361" s="51"/>
      <c r="E361" s="57"/>
      <c r="F361" s="140" t="str">
        <f>IF($C$366=0,"",IF(C361="[for completion]","",IF(C361="","",C361/$C$366)))</f>
        <v/>
      </c>
      <c r="G361" s="140" t="str">
        <f>IF($D$366=0,"",IF(D361="[for completion]","",IF(D361="","",D361/$D$366)))</f>
        <v/>
      </c>
    </row>
    <row r="362">
      <c r="A362" s="51" t="s">
        <v>2042</v>
      </c>
      <c r="B362" s="51" t="s">
        <v>2575</v>
      </c>
      <c r="C362" s="133"/>
      <c r="D362" s="51"/>
      <c r="F362" s="140" t="str">
        <f>IF($C$366=0,"",IF(C362="[for completion]","",IF(C362="","",C362/$C$366)))</f>
        <v/>
      </c>
      <c r="G362" s="140" t="str">
        <f>IF($D$366=0,"",IF(D362="[for completion]","",IF(D362="","",D362/$D$366)))</f>
        <v/>
      </c>
    </row>
    <row r="363">
      <c r="A363" s="51" t="s">
        <v>2043</v>
      </c>
      <c r="B363" s="51" t="s">
        <v>2573</v>
      </c>
      <c r="C363" s="133"/>
      <c r="D363" s="51"/>
      <c r="F363" s="140" t="str">
        <f>IF($C$366=0,"",IF(C363="[for completion]","",IF(C363="","",C363/$C$366)))</f>
        <v/>
      </c>
      <c r="G363" s="140" t="str">
        <f>IF($D$366=0,"",IF(D363="[for completion]","",IF(D363="","",D363/$D$366)))</f>
        <v/>
      </c>
    </row>
    <row r="364">
      <c r="A364" s="51" t="s">
        <v>2596</v>
      </c>
      <c r="B364" s="68" t="s">
        <v>2574</v>
      </c>
      <c r="C364" s="133"/>
      <c r="D364" s="51"/>
      <c r="E364" s="57"/>
      <c r="F364" s="140" t="str">
        <f>IF($C$366=0,"",IF(C364="[for completion]","",IF(C364="","",C364/$C$366)))</f>
        <v/>
      </c>
      <c r="G364" s="140" t="str">
        <f>IF($D$366=0,"",IF(D364="[for completion]","",IF(D364="","",D364/$D$366)))</f>
        <v/>
      </c>
    </row>
    <row r="365">
      <c r="A365" s="51" t="s">
        <v>2597</v>
      </c>
      <c r="B365" s="51" t="s">
        <v>1927</v>
      </c>
      <c r="C365" s="133"/>
      <c r="D365" s="134"/>
      <c r="E365" s="57"/>
      <c r="F365" s="140" t="str">
        <f>IF($C$366=0,"",IF(C365="[for completion]","",IF(C365="","",C365/$C$366)))</f>
        <v/>
      </c>
      <c r="G365" s="140" t="str">
        <f>IF($D$366=0,"",IF(D365="[for completion]","",IF(D365="","",D365/$D$366)))</f>
        <v/>
      </c>
    </row>
    <row r="366">
      <c r="A366" s="51" t="s">
        <v>2598</v>
      </c>
      <c r="B366" s="68" t="s">
        <v>92</v>
      </c>
      <c r="C366" s="133">
        <f>SUM(C353:C365)</f>
        <v>0</v>
      </c>
      <c r="D366" s="134">
        <f>SUM(D353:D365)</f>
        <v>0</v>
      </c>
      <c r="E366" s="57"/>
      <c r="F366" s="128">
        <f>SUM(F353:F365)</f>
        <v>0</v>
      </c>
      <c r="G366" s="128">
        <f>SUM(G353:G365)</f>
        <v>0</v>
      </c>
    </row>
    <row r="367">
      <c r="A367" s="51" t="s">
        <v>1833</v>
      </c>
      <c r="B367" s="68"/>
      <c r="C367" s="168"/>
      <c r="D367" s="186"/>
      <c r="E367" s="57"/>
      <c r="F367" s="140" t="str">
        <f>IF($C$349=0,"",IF(C367="[for completion]","",IF(C367="","",C367/$C$349)))</f>
        <v/>
      </c>
      <c r="G367" s="140" t="str">
        <f>IF($D$349=0,"",IF(D367="[for completion]","",IF(D367="","",D367/$D$349)))</f>
        <v/>
      </c>
    </row>
    <row r="368">
      <c r="A368" s="51" t="s">
        <v>2601</v>
      </c>
      <c r="B368" s="68"/>
      <c r="C368" s="168"/>
      <c r="D368" s="186"/>
      <c r="E368" s="57"/>
      <c r="F368" s="140"/>
      <c r="G368" s="140"/>
    </row>
    <row r="369">
      <c r="A369" s="51" t="s">
        <v>2602</v>
      </c>
      <c r="B369" s="68"/>
      <c r="C369" s="168"/>
      <c r="D369" s="186"/>
      <c r="E369" s="57"/>
      <c r="F369" s="140"/>
      <c r="G369" s="140"/>
    </row>
    <row r="370">
      <c r="A370" s="51" t="s">
        <v>2603</v>
      </c>
      <c r="B370" s="68"/>
      <c r="C370" s="168"/>
      <c r="D370" s="186"/>
      <c r="E370" s="57"/>
      <c r="F370" s="140"/>
      <c r="G370" s="140"/>
    </row>
    <row r="371">
      <c r="A371" s="51" t="s">
        <v>2604</v>
      </c>
      <c r="B371" s="68"/>
      <c r="C371" s="168"/>
      <c r="D371" s="186"/>
      <c r="E371" s="57"/>
      <c r="F371" s="140"/>
      <c r="G371" s="140"/>
    </row>
    <row r="372">
      <c r="A372" s="51" t="s">
        <v>2605</v>
      </c>
      <c r="B372" s="68"/>
      <c r="C372" s="168"/>
      <c r="D372" s="186"/>
      <c r="E372" s="57"/>
      <c r="F372" s="140"/>
      <c r="G372" s="140"/>
    </row>
    <row r="373">
      <c r="A373" s="51" t="s">
        <v>2606</v>
      </c>
      <c r="B373" s="68"/>
      <c r="C373" s="168"/>
      <c r="D373" s="186"/>
      <c r="E373" s="57"/>
      <c r="F373" s="140"/>
      <c r="G373" s="140"/>
    </row>
    <row r="374">
      <c r="A374" s="51" t="s">
        <v>2607</v>
      </c>
      <c r="B374" s="68"/>
      <c r="C374" s="133"/>
      <c r="D374" s="134"/>
      <c r="E374" s="57"/>
      <c r="F374" s="149"/>
      <c r="G374" s="149"/>
    </row>
    <row r="375">
      <c r="A375" s="51" t="s">
        <v>2608</v>
      </c>
      <c r="B375" s="68"/>
      <c r="C375" s="51"/>
      <c r="D375" s="51"/>
      <c r="E375" s="57"/>
      <c r="F375" s="57"/>
      <c r="G375" s="57"/>
    </row>
    <row r="376">
      <c r="A376" s="51" t="s">
        <v>2609</v>
      </c>
      <c r="B376" s="68"/>
      <c r="C376" s="51"/>
      <c r="D376" s="51"/>
      <c r="E376" s="57"/>
      <c r="F376" s="57"/>
      <c r="G376" s="57"/>
    </row>
    <row r="377">
      <c r="A377" s="70"/>
      <c r="B377" s="70" t="s">
        <v>2037</v>
      </c>
      <c r="C377" s="70" t="s">
        <v>62</v>
      </c>
      <c r="D377" s="70" t="s">
        <v>1534</v>
      </c>
      <c r="E377" s="70"/>
      <c r="F377" s="70" t="s">
        <v>426</v>
      </c>
      <c r="G377" s="70" t="s">
        <v>2179</v>
      </c>
    </row>
    <row r="378">
      <c r="A378" s="51" t="s">
        <v>1923</v>
      </c>
      <c r="B378" s="68" t="s">
        <v>1915</v>
      </c>
      <c r="C378" s="168"/>
      <c r="D378" s="186"/>
      <c r="E378" s="57"/>
      <c r="F378" s="140" t="str">
        <f>IF($C$385=0,"",IF(C378="[for completion]","",IF(C378="","",C378/$C$385)))</f>
        <v/>
      </c>
      <c r="G378" s="140" t="str">
        <f>IF($D$385=0,"",IF(D378="[for completion]","",IF(D378="","",D378/$D$385)))</f>
        <v/>
      </c>
    </row>
    <row r="379">
      <c r="A379" s="51" t="s">
        <v>1924</v>
      </c>
      <c r="B379" s="154" t="s">
        <v>1916</v>
      </c>
      <c r="C379" s="168"/>
      <c r="D379" s="186"/>
      <c r="E379" s="57"/>
      <c r="F379" s="140" t="str">
        <f>IF($C$385=0,"",IF(C379="[for completion]","",IF(C379="","",C379/$C$385)))</f>
        <v/>
      </c>
      <c r="G379" s="140" t="str">
        <f>IF($D$385=0,"",IF(D379="[for completion]","",IF(D379="","",D379/$D$385)))</f>
        <v/>
      </c>
    </row>
    <row r="380">
      <c r="A380" s="51" t="s">
        <v>1925</v>
      </c>
      <c r="B380" s="68" t="s">
        <v>1917</v>
      </c>
      <c r="C380" s="168"/>
      <c r="D380" s="186"/>
      <c r="E380" s="57"/>
      <c r="F380" s="140" t="str">
        <f>IF($C$385=0,"",IF(C380="[for completion]","",IF(C380="","",C380/$C$385)))</f>
        <v/>
      </c>
      <c r="G380" s="140" t="str">
        <f>IF($D$385=0,"",IF(D380="[for completion]","",IF(D380="","",D380/$D$385)))</f>
        <v/>
      </c>
    </row>
    <row r="381">
      <c r="A381" s="51" t="s">
        <v>1926</v>
      </c>
      <c r="B381" s="68" t="s">
        <v>1918</v>
      </c>
      <c r="C381" s="168"/>
      <c r="D381" s="186"/>
      <c r="E381" s="57"/>
      <c r="F381" s="140" t="str">
        <f>IF($C$385=0,"",IF(C381="[for completion]","",IF(C381="","",C381/$C$385)))</f>
        <v/>
      </c>
      <c r="G381" s="140" t="str">
        <f>IF($D$385=0,"",IF(D381="[for completion]","",IF(D381="","",D381/$D$385)))</f>
        <v/>
      </c>
    </row>
    <row r="382">
      <c r="A382" s="51" t="s">
        <v>1928</v>
      </c>
      <c r="B382" s="68" t="s">
        <v>1919</v>
      </c>
      <c r="C382" s="168"/>
      <c r="D382" s="186"/>
      <c r="E382" s="57"/>
      <c r="F382" s="140" t="str">
        <f>IF($C$385=0,"",IF(C382="[for completion]","",IF(C382="","",C382/$C$385)))</f>
        <v/>
      </c>
      <c r="G382" s="140" t="str">
        <f>IF($D$385=0,"",IF(D382="[for completion]","",IF(D382="","",D382/$D$385)))</f>
        <v/>
      </c>
    </row>
    <row r="383">
      <c r="A383" s="51" t="s">
        <v>2038</v>
      </c>
      <c r="B383" s="68" t="s">
        <v>1920</v>
      </c>
      <c r="C383" s="168"/>
      <c r="D383" s="186"/>
      <c r="E383" s="57"/>
      <c r="F383" s="140" t="str">
        <f>IF($C$385=0,"",IF(C383="[for completion]","",IF(C383="","",C383/$C$385)))</f>
        <v/>
      </c>
      <c r="G383" s="140" t="str">
        <f>IF($D$385=0,"",IF(D383="[for completion]","",IF(D383="","",D383/$D$385)))</f>
        <v/>
      </c>
    </row>
    <row r="384">
      <c r="A384" s="51" t="s">
        <v>2039</v>
      </c>
      <c r="B384" s="68" t="s">
        <v>1535</v>
      </c>
      <c r="C384" s="168"/>
      <c r="D384" s="186"/>
      <c r="E384" s="57"/>
      <c r="F384" s="140" t="str">
        <f>IF($C$385=0,"",IF(C384="[for completion]","",IF(C384="","",C384/$C$385)))</f>
        <v/>
      </c>
      <c r="G384" s="140" t="str">
        <f>IF($D$385=0,"",IF(D384="[for completion]","",IF(D384="","",D384/$D$385)))</f>
        <v/>
      </c>
    </row>
    <row r="385">
      <c r="A385" s="51" t="s">
        <v>2040</v>
      </c>
      <c r="B385" s="68" t="s">
        <v>92</v>
      </c>
      <c r="C385" s="133">
        <f>SUM(C378:C384)</f>
        <v>0</v>
      </c>
      <c r="D385" s="134">
        <f>SUM(D378:D384)</f>
        <v>0</v>
      </c>
      <c r="E385" s="57"/>
      <c r="F385" s="149">
        <f>SUM(F378:F384)</f>
        <v>0</v>
      </c>
      <c r="G385" s="149">
        <f>SUM(G378:G384)</f>
        <v>0</v>
      </c>
    </row>
    <row r="386">
      <c r="A386" s="51" t="s">
        <v>1929</v>
      </c>
      <c r="B386" s="68"/>
      <c r="C386" s="51"/>
      <c r="D386" s="51"/>
      <c r="E386" s="57"/>
      <c r="F386" s="57"/>
      <c r="G386" s="57"/>
    </row>
    <row r="387">
      <c r="A387" s="70"/>
      <c r="B387" s="70" t="s">
        <v>2178</v>
      </c>
      <c r="C387" s="70" t="s">
        <v>62</v>
      </c>
      <c r="D387" s="70" t="s">
        <v>1534</v>
      </c>
      <c r="E387" s="70"/>
      <c r="F387" s="70" t="s">
        <v>426</v>
      </c>
      <c r="G387" s="70" t="s">
        <v>2179</v>
      </c>
    </row>
    <row r="388">
      <c r="A388" s="51" t="s">
        <v>2021</v>
      </c>
      <c r="B388" s="68"/>
      <c r="C388" s="168"/>
      <c r="D388" s="186"/>
      <c r="E388" s="57"/>
      <c r="F388" s="140" t="str">
        <f>IF($C$392=0,"",IF(C388="[for completion]","",IF(C388="","",C388/$C$392)))</f>
        <v/>
      </c>
      <c r="G388" s="140" t="str">
        <f>IF($D$392=0,"",IF(D388="[for completion]","",IF(D388="","",D388/$D$392)))</f>
        <v/>
      </c>
    </row>
    <row r="389">
      <c r="A389" s="51" t="s">
        <v>2022</v>
      </c>
      <c r="B389" s="154"/>
      <c r="C389" s="168"/>
      <c r="D389" s="186"/>
      <c r="E389" s="57"/>
      <c r="F389" s="140" t="str">
        <f>IF($C$392=0,"",IF(C389="[for completion]","",IF(C389="","",C389/$C$392)))</f>
        <v/>
      </c>
      <c r="G389" s="140" t="str">
        <f>IF($D$392=0,"",IF(D389="[for completion]","",IF(D389="","",D389/$D$392)))</f>
        <v/>
      </c>
    </row>
    <row r="390">
      <c r="A390" s="51" t="s">
        <v>2023</v>
      </c>
      <c r="B390" s="68"/>
      <c r="C390" s="168"/>
      <c r="D390" s="186"/>
      <c r="E390" s="57"/>
      <c r="F390" s="140" t="str">
        <f>IF($C$392=0,"",IF(C390="[for completion]","",IF(C390="","",C390/$C$392)))</f>
        <v/>
      </c>
      <c r="G390" s="140" t="str">
        <f>IF($D$392=0,"",IF(D390="[for completion]","",IF(D390="","",D390/$D$392)))</f>
        <v/>
      </c>
    </row>
    <row r="391">
      <c r="A391" s="51" t="s">
        <v>2024</v>
      </c>
      <c r="B391" s="51"/>
      <c r="C391" s="168"/>
      <c r="D391" s="186"/>
      <c r="E391" s="57"/>
      <c r="F391" s="140" t="str">
        <f>IF($C$392=0,"",IF(C391="[for completion]","",IF(C391="","",C391/$C$392)))</f>
        <v/>
      </c>
      <c r="G391" s="140" t="str">
        <f>IF($D$392=0,"",IF(D391="[for completion]","",IF(D391="","",D391/$D$392)))</f>
        <v/>
      </c>
    </row>
    <row r="392">
      <c r="A392" s="51" t="s">
        <v>2025</v>
      </c>
      <c r="B392" s="68" t="s">
        <v>92</v>
      </c>
      <c r="C392" s="133">
        <f>SUM(C388:C391)</f>
        <v>0</v>
      </c>
      <c r="D392" s="134">
        <f>SUM(D388:D391)</f>
        <v>0</v>
      </c>
      <c r="E392" s="57"/>
      <c r="F392" s="149">
        <f>SUM(F388:F391)</f>
        <v>0</v>
      </c>
      <c r="G392" s="149">
        <f>SUM(G388:G391)</f>
        <v>0</v>
      </c>
    </row>
    <row r="393">
      <c r="A393" s="51" t="s">
        <v>2026</v>
      </c>
      <c r="B393" s="51"/>
      <c r="C393" s="128"/>
      <c r="D393" s="51"/>
      <c r="E393" s="49"/>
      <c r="F393" s="49"/>
      <c r="G393" s="49"/>
    </row>
    <row r="394">
      <c r="A394" s="70"/>
      <c r="B394" s="70" t="s">
        <v>2928</v>
      </c>
      <c r="C394" s="70" t="s">
        <v>2562</v>
      </c>
      <c r="D394" s="70" t="s">
        <v>2563</v>
      </c>
      <c r="E394" s="70"/>
      <c r="F394" s="70" t="s">
        <v>2564</v>
      </c>
      <c r="G394" s="70"/>
    </row>
    <row r="395">
      <c r="A395" s="51" t="s">
        <v>2224</v>
      </c>
      <c r="B395" s="68" t="s">
        <v>1915</v>
      </c>
      <c r="C395" s="168"/>
      <c r="D395" s="168"/>
      <c r="E395" s="49"/>
      <c r="F395" s="168"/>
      <c r="G395" s="140" t="str">
        <f>IF($D$413=0,"",IF(D395="[for completion]","",IF(D395="","",D395/$D$413)))</f>
        <v/>
      </c>
    </row>
    <row r="396">
      <c r="A396" s="51" t="s">
        <v>2225</v>
      </c>
      <c r="B396" s="154" t="s">
        <v>1916</v>
      </c>
      <c r="C396" s="168"/>
      <c r="D396" s="168"/>
      <c r="E396" s="49"/>
      <c r="F396" s="168"/>
      <c r="G396" s="140" t="str">
        <f>IF($D$413=0,"",IF(D396="[for completion]","",IF(D396="","",D396/$D$413)))</f>
        <v/>
      </c>
    </row>
    <row r="397">
      <c r="A397" s="51" t="s">
        <v>2226</v>
      </c>
      <c r="B397" s="68" t="s">
        <v>1917</v>
      </c>
      <c r="C397" s="168"/>
      <c r="D397" s="168"/>
      <c r="E397" s="49"/>
      <c r="F397" s="168"/>
      <c r="G397" s="140" t="str">
        <f>IF($D$413=0,"",IF(D397="[for completion]","",IF(D397="","",D397/$D$413)))</f>
        <v/>
      </c>
    </row>
    <row r="398">
      <c r="A398" s="51" t="s">
        <v>2227</v>
      </c>
      <c r="B398" s="68" t="s">
        <v>1918</v>
      </c>
      <c r="C398" s="168"/>
      <c r="D398" s="168"/>
      <c r="E398" s="49"/>
      <c r="F398" s="168"/>
      <c r="G398" s="140" t="str">
        <f>IF($D$413=0,"",IF(D398="[for completion]","",IF(D398="","",D398/$D$413)))</f>
        <v/>
      </c>
    </row>
    <row r="399">
      <c r="A399" s="51" t="s">
        <v>2228</v>
      </c>
      <c r="B399" s="68" t="s">
        <v>1919</v>
      </c>
      <c r="C399" s="168"/>
      <c r="D399" s="168"/>
      <c r="E399" s="49"/>
      <c r="F399" s="168"/>
      <c r="G399" s="140" t="str">
        <f>IF($D$413=0,"",IF(D399="[for completion]","",IF(D399="","",D399/$D$413)))</f>
        <v/>
      </c>
    </row>
    <row r="400">
      <c r="A400" s="51" t="s">
        <v>2229</v>
      </c>
      <c r="B400" s="68" t="s">
        <v>1920</v>
      </c>
      <c r="C400" s="168"/>
      <c r="D400" s="168"/>
      <c r="E400" s="49"/>
      <c r="F400" s="168"/>
      <c r="G400" s="140" t="str">
        <f>IF($D$413=0,"",IF(D400="[for completion]","",IF(D400="","",D400/$D$413)))</f>
        <v/>
      </c>
    </row>
    <row r="401">
      <c r="A401" s="51" t="s">
        <v>2230</v>
      </c>
      <c r="B401" s="68" t="s">
        <v>1535</v>
      </c>
      <c r="C401" s="168"/>
      <c r="D401" s="168"/>
      <c r="E401" s="49"/>
      <c r="F401" s="168"/>
      <c r="G401" s="140" t="str">
        <f>IF($D$413=0,"",IF(D401="[for completion]","",IF(D401="","",D401/$D$413)))</f>
        <v/>
      </c>
    </row>
    <row r="402">
      <c r="A402" s="51" t="s">
        <v>2231</v>
      </c>
      <c r="B402" s="68" t="s">
        <v>1927</v>
      </c>
      <c r="C402" s="168"/>
      <c r="D402" s="168"/>
      <c r="E402" s="49"/>
      <c r="F402" s="168"/>
      <c r="G402" s="140" t="str">
        <f>IF($D$413=0,"",IF(D402="[for completion]","",IF(D402="","",D402/$D$413)))</f>
        <v/>
      </c>
    </row>
    <row r="403">
      <c r="A403" s="51" t="s">
        <v>2232</v>
      </c>
      <c r="B403" s="68" t="s">
        <v>92</v>
      </c>
      <c r="C403" s="133">
        <f>SUM(C395:C402)</f>
        <v>0</v>
      </c>
      <c r="D403" s="133">
        <f>SUM(D395:D402)</f>
        <v>0</v>
      </c>
      <c r="E403" s="49"/>
      <c r="F403" s="51"/>
      <c r="G403" s="140" t="str">
        <f>IF($D$413=0,"",IF(D403="[for completion]","",IF(D403="","",D403/$D$413)))</f>
        <v/>
      </c>
    </row>
    <row r="404">
      <c r="A404" s="51" t="s">
        <v>2233</v>
      </c>
      <c r="B404" s="51" t="s">
        <v>2561</v>
      </c>
      <c r="C404" s="51"/>
      <c r="D404" s="51"/>
      <c r="E404" s="51"/>
      <c r="F404" s="168"/>
      <c r="G404" s="140" t="str">
        <f>IF($D$413=0,"",IF(D404="[for completion]","",IF(D404="","",D404/$D$413)))</f>
        <v/>
      </c>
    </row>
    <row r="405">
      <c r="A405" s="51" t="s">
        <v>2234</v>
      </c>
      <c r="B405" s="180"/>
      <c r="C405" s="51"/>
      <c r="D405" s="51"/>
      <c r="E405" s="49"/>
      <c r="F405" s="140"/>
      <c r="G405" s="140"/>
    </row>
    <row r="406">
      <c r="A406" s="51" t="s">
        <v>2235</v>
      </c>
      <c r="B406" s="180"/>
      <c r="C406" s="51"/>
      <c r="D406" s="51"/>
      <c r="E406" s="49"/>
      <c r="F406" s="140"/>
      <c r="G406" s="140"/>
    </row>
    <row r="407">
      <c r="A407" s="51" t="s">
        <v>2236</v>
      </c>
      <c r="B407" s="180"/>
      <c r="C407" s="51"/>
      <c r="D407" s="51"/>
      <c r="E407" s="49"/>
      <c r="F407" s="140"/>
      <c r="G407" s="140"/>
    </row>
    <row r="408">
      <c r="A408" s="51" t="s">
        <v>2237</v>
      </c>
      <c r="B408" s="180"/>
      <c r="C408" s="51"/>
      <c r="D408" s="51"/>
      <c r="E408" s="49"/>
      <c r="F408" s="140"/>
      <c r="G408" s="140"/>
    </row>
    <row r="409">
      <c r="A409" s="51" t="s">
        <v>2238</v>
      </c>
      <c r="B409" s="180"/>
      <c r="C409" s="51"/>
      <c r="D409" s="51"/>
      <c r="E409" s="49"/>
      <c r="F409" s="140"/>
      <c r="G409" s="140"/>
    </row>
    <row r="410">
      <c r="A410" s="51" t="s">
        <v>2239</v>
      </c>
      <c r="B410" s="180"/>
      <c r="C410" s="51"/>
      <c r="D410" s="51"/>
      <c r="E410" s="49"/>
      <c r="F410" s="140"/>
      <c r="G410" s="140"/>
    </row>
    <row r="411">
      <c r="A411" s="51" t="s">
        <v>2240</v>
      </c>
      <c r="B411" s="180"/>
      <c r="C411" s="51"/>
      <c r="D411" s="51"/>
      <c r="E411" s="49"/>
      <c r="F411" s="140"/>
      <c r="G411" s="140"/>
    </row>
    <row r="412">
      <c r="A412" s="51" t="s">
        <v>2241</v>
      </c>
      <c r="B412" s="68"/>
      <c r="C412" s="51"/>
      <c r="D412" s="51"/>
      <c r="E412" s="49"/>
      <c r="F412" s="140"/>
      <c r="G412" s="140"/>
    </row>
    <row r="413">
      <c r="A413" s="51" t="s">
        <v>2242</v>
      </c>
      <c r="B413" s="68"/>
      <c r="C413" s="133"/>
      <c r="D413" s="51"/>
      <c r="E413" s="49"/>
      <c r="F413" s="189"/>
      <c r="G413" s="189"/>
    </row>
    <row r="414">
      <c r="A414" s="51" t="s">
        <v>2243</v>
      </c>
      <c r="B414" s="51"/>
      <c r="C414" s="188"/>
      <c r="D414" s="51"/>
      <c r="E414" s="49"/>
      <c r="F414" s="49"/>
      <c r="G414" s="49"/>
    </row>
    <row r="415">
      <c r="A415" s="51" t="s">
        <v>2244</v>
      </c>
      <c r="B415" s="51"/>
      <c r="C415" s="188"/>
      <c r="D415" s="51"/>
      <c r="E415" s="49"/>
      <c r="F415" s="49"/>
      <c r="G415" s="49"/>
    </row>
    <row r="416">
      <c r="A416" s="51" t="s">
        <v>2245</v>
      </c>
      <c r="B416" s="51"/>
      <c r="C416" s="188"/>
      <c r="D416" s="51"/>
      <c r="E416" s="49"/>
      <c r="F416" s="49"/>
      <c r="G416" s="49"/>
    </row>
    <row r="417">
      <c r="A417" s="51" t="s">
        <v>2246</v>
      </c>
      <c r="B417" s="51"/>
      <c r="C417" s="188"/>
      <c r="D417" s="51"/>
      <c r="E417" s="49"/>
      <c r="F417" s="49"/>
      <c r="G417" s="49"/>
    </row>
    <row r="418">
      <c r="A418" s="51" t="s">
        <v>2247</v>
      </c>
      <c r="B418" s="51"/>
      <c r="C418" s="188"/>
      <c r="D418" s="51"/>
      <c r="E418" s="49"/>
      <c r="F418" s="49"/>
      <c r="G418" s="49"/>
    </row>
    <row r="419">
      <c r="A419" s="51" t="s">
        <v>2248</v>
      </c>
      <c r="B419" s="51"/>
      <c r="C419" s="188"/>
      <c r="D419" s="51"/>
      <c r="E419" s="49"/>
      <c r="F419" s="49"/>
      <c r="G419" s="49"/>
    </row>
    <row r="420">
      <c r="A420" s="51" t="s">
        <v>2249</v>
      </c>
      <c r="B420" s="51"/>
      <c r="C420" s="188"/>
      <c r="D420" s="51"/>
      <c r="E420" s="49"/>
      <c r="F420" s="49"/>
      <c r="G420" s="49"/>
    </row>
    <row r="421">
      <c r="A421" s="51" t="s">
        <v>2250</v>
      </c>
      <c r="B421" s="51"/>
      <c r="C421" s="188"/>
      <c r="D421" s="51"/>
      <c r="E421" s="49"/>
      <c r="F421" s="49"/>
      <c r="G421" s="49"/>
    </row>
    <row r="422">
      <c r="A422" s="51" t="s">
        <v>2251</v>
      </c>
      <c r="B422" s="51"/>
      <c r="C422" s="188"/>
      <c r="D422" s="51"/>
      <c r="E422" s="49"/>
      <c r="F422" s="49"/>
      <c r="G422" s="49"/>
    </row>
    <row r="423">
      <c r="A423" s="51" t="s">
        <v>2252</v>
      </c>
      <c r="B423" s="51"/>
      <c r="C423" s="188"/>
      <c r="D423" s="51"/>
      <c r="E423" s="49"/>
      <c r="F423" s="49"/>
      <c r="G423" s="49"/>
    </row>
    <row r="424">
      <c r="A424" s="51" t="s">
        <v>2253</v>
      </c>
      <c r="B424" s="51"/>
      <c r="C424" s="188"/>
      <c r="D424" s="51"/>
      <c r="E424" s="49"/>
      <c r="F424" s="49"/>
      <c r="G424" s="49"/>
    </row>
    <row r="425">
      <c r="A425" s="51" t="s">
        <v>2254</v>
      </c>
      <c r="B425" s="51"/>
      <c r="C425" s="188"/>
      <c r="D425" s="51"/>
      <c r="E425" s="49"/>
      <c r="F425" s="49"/>
      <c r="G425" s="49"/>
    </row>
    <row r="426">
      <c r="A426" s="51" t="s">
        <v>2255</v>
      </c>
      <c r="B426" s="51"/>
      <c r="C426" s="188"/>
      <c r="D426" s="51"/>
      <c r="E426" s="49"/>
      <c r="F426" s="49"/>
      <c r="G426" s="49"/>
    </row>
    <row r="427">
      <c r="A427" s="51" t="s">
        <v>2256</v>
      </c>
      <c r="B427" s="51"/>
      <c r="C427" s="188"/>
      <c r="D427" s="51"/>
      <c r="E427" s="49"/>
      <c r="F427" s="49"/>
      <c r="G427" s="49"/>
    </row>
    <row r="428">
      <c r="A428" s="51" t="s">
        <v>2257</v>
      </c>
      <c r="B428" s="51"/>
      <c r="C428" s="188"/>
      <c r="D428" s="51"/>
      <c r="E428" s="49"/>
      <c r="F428" s="49"/>
      <c r="G428" s="49"/>
    </row>
    <row r="429">
      <c r="A429" s="51" t="s">
        <v>2258</v>
      </c>
      <c r="B429" s="51"/>
      <c r="C429" s="188"/>
      <c r="D429" s="51"/>
      <c r="E429" s="49"/>
      <c r="F429" s="49"/>
      <c r="G429" s="49"/>
    </row>
    <row r="430">
      <c r="A430" s="51" t="s">
        <v>2259</v>
      </c>
      <c r="B430" s="51"/>
      <c r="C430" s="188"/>
      <c r="D430" s="51"/>
      <c r="E430" s="49"/>
      <c r="F430" s="49"/>
      <c r="G430" s="49"/>
    </row>
    <row r="431">
      <c r="A431" s="51" t="s">
        <v>2260</v>
      </c>
      <c r="B431" s="51"/>
      <c r="C431" s="188"/>
      <c r="D431" s="51"/>
      <c r="E431" s="49"/>
      <c r="F431" s="49"/>
      <c r="G431" s="49"/>
    </row>
    <row r="432">
      <c r="A432" s="51" t="s">
        <v>2261</v>
      </c>
      <c r="B432" s="51"/>
      <c r="C432" s="188"/>
      <c r="D432" s="51"/>
      <c r="E432" s="49"/>
      <c r="F432" s="49"/>
      <c r="G432" s="49"/>
    </row>
    <row r="433">
      <c r="A433" s="51" t="s">
        <v>2262</v>
      </c>
      <c r="B433" s="51"/>
      <c r="C433" s="188"/>
      <c r="D433" s="51"/>
      <c r="E433" s="49"/>
      <c r="F433" s="49"/>
      <c r="G433" s="49"/>
    </row>
    <row r="434">
      <c r="A434" s="51" t="s">
        <v>2263</v>
      </c>
      <c r="B434" s="51"/>
      <c r="C434" s="188"/>
      <c r="D434" s="51"/>
      <c r="E434" s="49"/>
      <c r="F434" s="49"/>
      <c r="G434" s="49"/>
    </row>
    <row r="435">
      <c r="A435" s="51" t="s">
        <v>2264</v>
      </c>
      <c r="B435" s="51"/>
      <c r="C435" s="188"/>
      <c r="D435" s="51"/>
      <c r="E435" s="49"/>
      <c r="F435" s="49"/>
      <c r="G435" s="49"/>
    </row>
    <row r="436">
      <c r="A436" s="51" t="s">
        <v>2265</v>
      </c>
      <c r="B436" s="51"/>
      <c r="C436" s="188"/>
      <c r="D436" s="51"/>
      <c r="E436" s="49"/>
      <c r="F436" s="49"/>
      <c r="G436" s="49"/>
    </row>
    <row r="437">
      <c r="A437" s="51" t="s">
        <v>2266</v>
      </c>
      <c r="B437" s="51"/>
      <c r="C437" s="188"/>
      <c r="D437" s="51"/>
      <c r="E437" s="49"/>
      <c r="F437" s="49"/>
      <c r="G437" s="49"/>
    </row>
    <row r="438">
      <c r="A438" s="51" t="s">
        <v>2267</v>
      </c>
      <c r="B438" s="51"/>
      <c r="C438" s="188"/>
      <c r="D438" s="51"/>
      <c r="E438" s="49"/>
      <c r="F438" s="49"/>
      <c r="G438" s="49"/>
    </row>
    <row r="439">
      <c r="A439" s="51" t="s">
        <v>2268</v>
      </c>
      <c r="B439" s="51"/>
      <c r="C439" s="188"/>
      <c r="D439" s="51"/>
      <c r="E439" s="49"/>
      <c r="F439" s="49"/>
      <c r="G439" s="49"/>
    </row>
    <row r="440">
      <c r="A440" s="51" t="s">
        <v>2269</v>
      </c>
      <c r="B440" s="51"/>
      <c r="C440" s="188"/>
      <c r="D440" s="51"/>
      <c r="E440" s="49"/>
      <c r="F440" s="49"/>
      <c r="G440" s="49"/>
    </row>
    <row r="441">
      <c r="A441" s="51" t="s">
        <v>2270</v>
      </c>
      <c r="B441" s="51"/>
      <c r="C441" s="188"/>
      <c r="D441" s="51"/>
      <c r="E441" s="49"/>
      <c r="F441" s="49"/>
      <c r="G441" s="49"/>
    </row>
    <row r="442">
      <c r="A442" s="51" t="s">
        <v>2271</v>
      </c>
      <c r="B442" s="51"/>
      <c r="C442" s="188"/>
      <c r="D442" s="51"/>
      <c r="E442" s="49"/>
      <c r="F442" s="49"/>
      <c r="G442" s="49"/>
    </row>
    <row r="443" ht="18.75">
      <c r="A443" s="124"/>
      <c r="B443" s="152" t="s">
        <v>2922</v>
      </c>
      <c r="C443" s="124"/>
      <c r="D443" s="124"/>
      <c r="E443" s="124"/>
      <c r="F443" s="124"/>
      <c r="G443" s="124"/>
    </row>
    <row r="444">
      <c r="A444" s="70"/>
      <c r="B444" s="70" t="s">
        <v>2203</v>
      </c>
      <c r="C444" s="70" t="s">
        <v>596</v>
      </c>
      <c r="D444" s="70" t="s">
        <v>597</v>
      </c>
      <c r="E444" s="70"/>
      <c r="F444" s="70" t="s">
        <v>427</v>
      </c>
      <c r="G444" s="70" t="s">
        <v>598</v>
      </c>
    </row>
    <row r="445">
      <c r="A445" s="51" t="s">
        <v>1834</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1835</v>
      </c>
      <c r="B448" s="180"/>
      <c r="C448" s="168"/>
      <c r="D448" s="168"/>
      <c r="E448" s="65"/>
      <c r="F448" s="140" t="str">
        <f>IF($C$472=0,"",IF(C448="[for completion]","",IF(C448="","",C448/$C$472)))</f>
        <v/>
      </c>
      <c r="G448" s="140" t="str">
        <f>IF($D$472=0,"",IF(D448="[for completion]","",IF(D448="","",D448/$D$472)))</f>
        <v/>
      </c>
    </row>
    <row r="449">
      <c r="A449" s="51" t="s">
        <v>1836</v>
      </c>
      <c r="B449" s="180"/>
      <c r="C449" s="168"/>
      <c r="D449" s="168"/>
      <c r="E449" s="65"/>
      <c r="F449" s="140" t="str">
        <f>IF($C$472=0,"",IF(C449="[for completion]","",IF(C449="","",C449/$C$472)))</f>
        <v/>
      </c>
      <c r="G449" s="140" t="str">
        <f>IF($D$472=0,"",IF(D449="[for completion]","",IF(D449="","",D449/$D$472)))</f>
        <v/>
      </c>
    </row>
    <row r="450">
      <c r="A450" s="51" t="s">
        <v>1837</v>
      </c>
      <c r="B450" s="180"/>
      <c r="C450" s="168"/>
      <c r="D450" s="168"/>
      <c r="E450" s="65"/>
      <c r="F450" s="140" t="str">
        <f>IF($C$472=0,"",IF(C450="[for completion]","",IF(C450="","",C450/$C$472)))</f>
        <v/>
      </c>
      <c r="G450" s="140" t="str">
        <f>IF($D$472=0,"",IF(D450="[for completion]","",IF(D450="","",D450/$D$472)))</f>
        <v/>
      </c>
    </row>
    <row r="451">
      <c r="A451" s="51" t="s">
        <v>1838</v>
      </c>
      <c r="B451" s="180"/>
      <c r="C451" s="168"/>
      <c r="D451" s="168"/>
      <c r="E451" s="65"/>
      <c r="F451" s="140" t="str">
        <f>IF($C$472=0,"",IF(C451="[for completion]","",IF(C451="","",C451/$C$472)))</f>
        <v/>
      </c>
      <c r="G451" s="140" t="str">
        <f>IF($D$472=0,"",IF(D451="[for completion]","",IF(D451="","",D451/$D$472)))</f>
        <v/>
      </c>
    </row>
    <row r="452">
      <c r="A452" s="51" t="s">
        <v>1839</v>
      </c>
      <c r="B452" s="180"/>
      <c r="C452" s="168"/>
      <c r="D452" s="168"/>
      <c r="E452" s="65"/>
      <c r="F452" s="140" t="str">
        <f>IF($C$472=0,"",IF(C452="[for completion]","",IF(C452="","",C452/$C$472)))</f>
        <v/>
      </c>
      <c r="G452" s="140" t="str">
        <f>IF($D$472=0,"",IF(D452="[for completion]","",IF(D452="","",D452/$D$472)))</f>
        <v/>
      </c>
    </row>
    <row r="453">
      <c r="A453" s="51" t="s">
        <v>1840</v>
      </c>
      <c r="B453" s="180"/>
      <c r="C453" s="168"/>
      <c r="D453" s="168"/>
      <c r="E453" s="65"/>
      <c r="F453" s="140" t="str">
        <f>IF($C$472=0,"",IF(C453="[for completion]","",IF(C453="","",C453/$C$472)))</f>
        <v/>
      </c>
      <c r="G453" s="140" t="str">
        <f>IF($D$472=0,"",IF(D453="[for completion]","",IF(D453="","",D453/$D$472)))</f>
        <v/>
      </c>
    </row>
    <row r="454">
      <c r="A454" s="51" t="s">
        <v>1841</v>
      </c>
      <c r="B454" s="180"/>
      <c r="C454" s="168"/>
      <c r="D454" s="168"/>
      <c r="E454" s="65"/>
      <c r="F454" s="140" t="str">
        <f>IF($C$472=0,"",IF(C454="[for completion]","",IF(C454="","",C454/$C$472)))</f>
        <v/>
      </c>
      <c r="G454" s="140" t="str">
        <f>IF($D$472=0,"",IF(D454="[for completion]","",IF(D454="","",D454/$D$472)))</f>
        <v/>
      </c>
    </row>
    <row r="455">
      <c r="A455" s="51" t="s">
        <v>1842</v>
      </c>
      <c r="B455" s="180"/>
      <c r="C455" s="168"/>
      <c r="D455" s="186"/>
      <c r="E455" s="65"/>
      <c r="F455" s="140" t="str">
        <f>IF($C$472=0,"",IF(C455="[for completion]","",IF(C455="","",C455/$C$472)))</f>
        <v/>
      </c>
      <c r="G455" s="140" t="str">
        <f>IF($D$472=0,"",IF(D455="[for completion]","",IF(D455="","",D455/$D$472)))</f>
        <v/>
      </c>
    </row>
    <row r="456">
      <c r="A456" s="51" t="s">
        <v>1843</v>
      </c>
      <c r="B456" s="180"/>
      <c r="C456" s="168"/>
      <c r="D456" s="186"/>
      <c r="E456" s="65"/>
      <c r="F456" s="140" t="str">
        <f>IF($C$472=0,"",IF(C456="[for completion]","",IF(C456="","",C456/$C$472)))</f>
        <v/>
      </c>
      <c r="G456" s="140" t="str">
        <f>IF($D$472=0,"",IF(D456="[for completion]","",IF(D456="","",D456/$D$472)))</f>
        <v/>
      </c>
    </row>
    <row r="457">
      <c r="A457" s="51" t="s">
        <v>2272</v>
      </c>
      <c r="B457" s="180"/>
      <c r="C457" s="168"/>
      <c r="D457" s="186"/>
      <c r="E457" s="68"/>
      <c r="F457" s="140" t="str">
        <f>IF($C$472=0,"",IF(C457="[for completion]","",IF(C457="","",C457/$C$472)))</f>
        <v/>
      </c>
      <c r="G457" s="140" t="str">
        <f>IF($D$472=0,"",IF(D457="[for completion]","",IF(D457="","",D457/$D$472)))</f>
        <v/>
      </c>
    </row>
    <row r="458">
      <c r="A458" s="51" t="s">
        <v>2273</v>
      </c>
      <c r="B458" s="180"/>
      <c r="C458" s="168"/>
      <c r="D458" s="186"/>
      <c r="E458" s="68"/>
      <c r="F458" s="140" t="str">
        <f>IF($C$472=0,"",IF(C458="[for completion]","",IF(C458="","",C458/$C$472)))</f>
        <v/>
      </c>
      <c r="G458" s="140" t="str">
        <f>IF($D$472=0,"",IF(D458="[for completion]","",IF(D458="","",D458/$D$472)))</f>
        <v/>
      </c>
    </row>
    <row r="459">
      <c r="A459" s="51" t="s">
        <v>2274</v>
      </c>
      <c r="B459" s="180"/>
      <c r="C459" s="168"/>
      <c r="D459" s="186"/>
      <c r="E459" s="68"/>
      <c r="F459" s="140" t="str">
        <f>IF($C$472=0,"",IF(C459="[for completion]","",IF(C459="","",C459/$C$472)))</f>
        <v/>
      </c>
      <c r="G459" s="140" t="str">
        <f>IF($D$472=0,"",IF(D459="[for completion]","",IF(D459="","",D459/$D$472)))</f>
        <v/>
      </c>
    </row>
    <row r="460">
      <c r="A460" s="51" t="s">
        <v>2275</v>
      </c>
      <c r="B460" s="180"/>
      <c r="C460" s="168"/>
      <c r="D460" s="186"/>
      <c r="E460" s="68"/>
      <c r="F460" s="140" t="str">
        <f>IF($C$472=0,"",IF(C460="[for completion]","",IF(C460="","",C460/$C$472)))</f>
        <v/>
      </c>
      <c r="G460" s="140" t="str">
        <f>IF($D$472=0,"",IF(D460="[for completion]","",IF(D460="","",D460/$D$472)))</f>
        <v/>
      </c>
    </row>
    <row r="461">
      <c r="A461" s="51" t="s">
        <v>2276</v>
      </c>
      <c r="B461" s="180"/>
      <c r="C461" s="168"/>
      <c r="D461" s="186"/>
      <c r="E461" s="68"/>
      <c r="F461" s="140" t="str">
        <f>IF($C$472=0,"",IF(C461="[for completion]","",IF(C461="","",C461/$C$472)))</f>
        <v/>
      </c>
      <c r="G461" s="140" t="str">
        <f>IF($D$472=0,"",IF(D461="[for completion]","",IF(D461="","",D461/$D$472)))</f>
        <v/>
      </c>
    </row>
    <row r="462">
      <c r="A462" s="51" t="s">
        <v>2277</v>
      </c>
      <c r="B462" s="180"/>
      <c r="C462" s="168"/>
      <c r="D462" s="186"/>
      <c r="E462" s="68"/>
      <c r="F462" s="140" t="str">
        <f>IF($C$472=0,"",IF(C462="[for completion]","",IF(C462="","",C462/$C$472)))</f>
        <v/>
      </c>
      <c r="G462" s="140" t="str">
        <f>IF($D$472=0,"",IF(D462="[for completion]","",IF(D462="","",D462/$D$472)))</f>
        <v/>
      </c>
    </row>
    <row r="463">
      <c r="A463" s="51" t="s">
        <v>2278</v>
      </c>
      <c r="B463" s="180"/>
      <c r="C463" s="168"/>
      <c r="D463" s="186"/>
      <c r="E463" s="51"/>
      <c r="F463" s="140" t="str">
        <f>IF($C$472=0,"",IF(C463="[for completion]","",IF(C463="","",C463/$C$472)))</f>
        <v/>
      </c>
      <c r="G463" s="140" t="str">
        <f>IF($D$472=0,"",IF(D463="[for completion]","",IF(D463="","",D463/$D$472)))</f>
        <v/>
      </c>
    </row>
    <row r="464">
      <c r="A464" s="51" t="s">
        <v>2279</v>
      </c>
      <c r="B464" s="180"/>
      <c r="C464" s="168"/>
      <c r="D464" s="186"/>
      <c r="E464" s="122"/>
      <c r="F464" s="140" t="str">
        <f>IF($C$472=0,"",IF(C464="[for completion]","",IF(C464="","",C464/$C$472)))</f>
        <v/>
      </c>
      <c r="G464" s="140" t="str">
        <f>IF($D$472=0,"",IF(D464="[for completion]","",IF(D464="","",D464/$D$472)))</f>
        <v/>
      </c>
    </row>
    <row r="465">
      <c r="A465" s="51" t="s">
        <v>2280</v>
      </c>
      <c r="B465" s="180"/>
      <c r="C465" s="168"/>
      <c r="D465" s="186"/>
      <c r="E465" s="122"/>
      <c r="F465" s="140" t="str">
        <f>IF($C$472=0,"",IF(C465="[for completion]","",IF(C465="","",C465/$C$472)))</f>
        <v/>
      </c>
      <c r="G465" s="140" t="str">
        <f>IF($D$472=0,"",IF(D465="[for completion]","",IF(D465="","",D465/$D$472)))</f>
        <v/>
      </c>
    </row>
    <row r="466">
      <c r="A466" s="51" t="s">
        <v>2281</v>
      </c>
      <c r="B466" s="180"/>
      <c r="C466" s="168"/>
      <c r="D466" s="186"/>
      <c r="E466" s="122"/>
      <c r="F466" s="140" t="str">
        <f>IF($C$472=0,"",IF(C466="[for completion]","",IF(C466="","",C466/$C$472)))</f>
        <v/>
      </c>
      <c r="G466" s="140" t="str">
        <f>IF($D$472=0,"",IF(D466="[for completion]","",IF(D466="","",D466/$D$472)))</f>
        <v/>
      </c>
    </row>
    <row r="467">
      <c r="A467" s="51" t="s">
        <v>2282</v>
      </c>
      <c r="B467" s="180"/>
      <c r="C467" s="168"/>
      <c r="D467" s="186"/>
      <c r="E467" s="122"/>
      <c r="F467" s="140" t="str">
        <f>IF($C$472=0,"",IF(C467="[for completion]","",IF(C467="","",C467/$C$472)))</f>
        <v/>
      </c>
      <c r="G467" s="140" t="str">
        <f>IF($D$472=0,"",IF(D467="[for completion]","",IF(D467="","",D467/$D$472)))</f>
        <v/>
      </c>
    </row>
    <row r="468">
      <c r="A468" s="51" t="s">
        <v>2283</v>
      </c>
      <c r="B468" s="180"/>
      <c r="C468" s="168"/>
      <c r="D468" s="186"/>
      <c r="E468" s="122"/>
      <c r="F468" s="140" t="str">
        <f>IF($C$472=0,"",IF(C468="[for completion]","",IF(C468="","",C468/$C$472)))</f>
        <v/>
      </c>
      <c r="G468" s="140" t="str">
        <f>IF($D$472=0,"",IF(D468="[for completion]","",IF(D468="","",D468/$D$472)))</f>
        <v/>
      </c>
    </row>
    <row r="469">
      <c r="A469" s="51" t="s">
        <v>2284</v>
      </c>
      <c r="B469" s="180"/>
      <c r="C469" s="168"/>
      <c r="D469" s="186"/>
      <c r="E469" s="122"/>
      <c r="F469" s="140" t="str">
        <f>IF($C$472=0,"",IF(C469="[for completion]","",IF(C469="","",C469/$C$472)))</f>
        <v/>
      </c>
      <c r="G469" s="140" t="str">
        <f>IF($D$472=0,"",IF(D469="[for completion]","",IF(D469="","",D469/$D$472)))</f>
        <v/>
      </c>
    </row>
    <row r="470">
      <c r="A470" s="51" t="s">
        <v>2285</v>
      </c>
      <c r="B470" s="180"/>
      <c r="C470" s="168"/>
      <c r="D470" s="186"/>
      <c r="E470" s="122"/>
      <c r="F470" s="140" t="str">
        <f>IF($C$472=0,"",IF(C470="[for completion]","",IF(C470="","",C470/$C$472)))</f>
        <v/>
      </c>
      <c r="G470" s="140" t="str">
        <f>IF($D$472=0,"",IF(D470="[for completion]","",IF(D470="","",D470/$D$472)))</f>
        <v/>
      </c>
    </row>
    <row r="471">
      <c r="A471" s="51" t="s">
        <v>2286</v>
      </c>
      <c r="B471" s="180"/>
      <c r="C471" s="168"/>
      <c r="D471" s="186"/>
      <c r="E471" s="122"/>
      <c r="F471" s="140" t="str">
        <f>IF($C$472=0,"",IF(C471="[for completion]","",IF(C471="","",C471/$C$472)))</f>
        <v/>
      </c>
      <c r="G471" s="140" t="str">
        <f>IF($D$472=0,"",IF(D471="[for completion]","",IF(D471="","",D471/$D$472)))</f>
        <v/>
      </c>
    </row>
    <row r="472">
      <c r="A472" s="51" t="s">
        <v>2287</v>
      </c>
      <c r="B472" s="68" t="s">
        <v>92</v>
      </c>
      <c r="C472" s="135">
        <f>SUM(C448:C471)</f>
        <v>0</v>
      </c>
      <c r="D472" s="51">
        <f>SUM(D448:D471)</f>
        <v>0</v>
      </c>
      <c r="E472" s="122"/>
      <c r="F472" s="149">
        <f>SUM(F448:F471)</f>
        <v>0</v>
      </c>
      <c r="G472" s="149">
        <f>SUM(G448:G471)</f>
        <v>0</v>
      </c>
    </row>
    <row r="473">
      <c r="A473" s="70"/>
      <c r="B473" s="70" t="s">
        <v>2220</v>
      </c>
      <c r="C473" s="70" t="s">
        <v>596</v>
      </c>
      <c r="D473" s="70" t="s">
        <v>597</v>
      </c>
      <c r="E473" s="70"/>
      <c r="F473" s="70" t="s">
        <v>427</v>
      </c>
      <c r="G473" s="70" t="s">
        <v>598</v>
      </c>
    </row>
    <row r="474">
      <c r="A474" s="51" t="s">
        <v>1845</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1846</v>
      </c>
      <c r="B477" s="51" t="s">
        <v>632</v>
      </c>
      <c r="C477" s="168"/>
      <c r="D477" s="186"/>
      <c r="E477" s="51"/>
      <c r="F477" s="140" t="str">
        <f>IF($C$485=0,"",IF(C477="[for completion]","",IF(C477="","",C477/$C$485)))</f>
        <v/>
      </c>
      <c r="G477" s="140" t="str">
        <f>IF($D$485=0,"",IF(D477="[for completion]","",IF(D477="","",D477/$D$485)))</f>
        <v/>
      </c>
    </row>
    <row r="478">
      <c r="A478" s="51" t="s">
        <v>1847</v>
      </c>
      <c r="B478" s="51" t="s">
        <v>634</v>
      </c>
      <c r="C478" s="168"/>
      <c r="D478" s="186"/>
      <c r="E478" s="51"/>
      <c r="F478" s="140" t="str">
        <f>IF($C$485=0,"",IF(C478="[for completion]","",IF(C478="","",C478/$C$485)))</f>
        <v/>
      </c>
      <c r="G478" s="140" t="str">
        <f>IF($D$485=0,"",IF(D478="[for completion]","",IF(D478="","",D478/$D$485)))</f>
        <v/>
      </c>
    </row>
    <row r="479">
      <c r="A479" s="51" t="s">
        <v>1848</v>
      </c>
      <c r="B479" s="51" t="s">
        <v>636</v>
      </c>
      <c r="C479" s="168"/>
      <c r="D479" s="186"/>
      <c r="E479" s="51"/>
      <c r="F479" s="140" t="str">
        <f>IF($C$485=0,"",IF(C479="[for completion]","",IF(C479="","",C479/$C$485)))</f>
        <v/>
      </c>
      <c r="G479" s="140" t="str">
        <f>IF($D$485=0,"",IF(D479="[for completion]","",IF(D479="","",D479/$D$485)))</f>
        <v/>
      </c>
    </row>
    <row r="480">
      <c r="A480" s="51" t="s">
        <v>1849</v>
      </c>
      <c r="B480" s="51" t="s">
        <v>638</v>
      </c>
      <c r="C480" s="168"/>
      <c r="D480" s="186"/>
      <c r="E480" s="51"/>
      <c r="F480" s="140" t="str">
        <f>IF($C$485=0,"",IF(C480="[for completion]","",IF(C480="","",C480/$C$485)))</f>
        <v/>
      </c>
      <c r="G480" s="140" t="str">
        <f>IF($D$485=0,"",IF(D480="[for completion]","",IF(D480="","",D480/$D$485)))</f>
        <v/>
      </c>
    </row>
    <row r="481">
      <c r="A481" s="51" t="s">
        <v>1850</v>
      </c>
      <c r="B481" s="51" t="s">
        <v>640</v>
      </c>
      <c r="C481" s="168"/>
      <c r="D481" s="186"/>
      <c r="E481" s="51"/>
      <c r="F481" s="140" t="str">
        <f>IF($C$485=0,"",IF(C481="[for completion]","",IF(C481="","",C481/$C$485)))</f>
        <v/>
      </c>
      <c r="G481" s="140" t="str">
        <f>IF($D$485=0,"",IF(D481="[for completion]","",IF(D481="","",D481/$D$485)))</f>
        <v/>
      </c>
    </row>
    <row r="482">
      <c r="A482" s="51" t="s">
        <v>1851</v>
      </c>
      <c r="B482" s="51" t="s">
        <v>642</v>
      </c>
      <c r="C482" s="168"/>
      <c r="D482" s="186"/>
      <c r="E482" s="51"/>
      <c r="F482" s="140" t="str">
        <f>IF($C$485=0,"",IF(C482="[for completion]","",IF(C482="","",C482/$C$485)))</f>
        <v/>
      </c>
      <c r="G482" s="140" t="str">
        <f>IF($D$485=0,"",IF(D482="[for completion]","",IF(D482="","",D482/$D$485)))</f>
        <v/>
      </c>
    </row>
    <row r="483">
      <c r="A483" s="51" t="s">
        <v>1852</v>
      </c>
      <c r="B483" s="51" t="s">
        <v>644</v>
      </c>
      <c r="C483" s="168"/>
      <c r="D483" s="186"/>
      <c r="E483" s="51"/>
      <c r="F483" s="140" t="str">
        <f>IF($C$485=0,"",IF(C483="[for completion]","",IF(C483="","",C483/$C$485)))</f>
        <v/>
      </c>
      <c r="G483" s="140" t="str">
        <f>IF($D$485=0,"",IF(D483="[for completion]","",IF(D483="","",D483/$D$485)))</f>
        <v/>
      </c>
    </row>
    <row r="484">
      <c r="A484" s="51" t="s">
        <v>1853</v>
      </c>
      <c r="B484" s="51" t="s">
        <v>646</v>
      </c>
      <c r="C484" s="168"/>
      <c r="D484" s="186"/>
      <c r="E484" s="51"/>
      <c r="F484" s="140" t="str">
        <f>IF($C$485=0,"",IF(C484="[for completion]","",IF(C484="","",C484/$C$485)))</f>
        <v/>
      </c>
      <c r="G484" s="140" t="str">
        <f>IF($D$485=0,"",IF(D484="[for completion]","",IF(D484="","",D484/$D$485)))</f>
        <v/>
      </c>
    </row>
    <row r="485">
      <c r="A485" s="51" t="s">
        <v>1854</v>
      </c>
      <c r="B485" s="78" t="s">
        <v>92</v>
      </c>
      <c r="C485" s="133">
        <f>SUM(C477:C484)</f>
        <v>0</v>
      </c>
      <c r="D485" s="76">
        <f>SUM(D477:D484)</f>
        <v>0</v>
      </c>
      <c r="E485" s="51"/>
      <c r="F485" s="128">
        <f>SUM(F477:F484)</f>
        <v>0</v>
      </c>
      <c r="G485" s="128">
        <f>SUM(G477:G484)</f>
        <v>0</v>
      </c>
    </row>
    <row r="486">
      <c r="A486" s="51" t="s">
        <v>1855</v>
      </c>
      <c r="B486" s="80" t="s">
        <v>649</v>
      </c>
      <c r="C486" s="168"/>
      <c r="D486" s="186"/>
      <c r="E486" s="51"/>
      <c r="F486" s="140" t="s">
        <v>1547</v>
      </c>
      <c r="G486" s="140" t="s">
        <v>1547</v>
      </c>
    </row>
    <row r="487">
      <c r="A487" s="51" t="s">
        <v>1856</v>
      </c>
      <c r="B487" s="80" t="s">
        <v>651</v>
      </c>
      <c r="C487" s="168"/>
      <c r="D487" s="186"/>
      <c r="E487" s="51"/>
      <c r="F487" s="140" t="s">
        <v>1547</v>
      </c>
      <c r="G487" s="140" t="s">
        <v>1547</v>
      </c>
    </row>
    <row r="488">
      <c r="A488" s="51" t="s">
        <v>1857</v>
      </c>
      <c r="B488" s="80" t="s">
        <v>653</v>
      </c>
      <c r="C488" s="168"/>
      <c r="D488" s="186"/>
      <c r="E488" s="51"/>
      <c r="F488" s="140" t="s">
        <v>1547</v>
      </c>
      <c r="G488" s="140" t="s">
        <v>1547</v>
      </c>
    </row>
    <row r="489">
      <c r="A489" s="51" t="s">
        <v>1930</v>
      </c>
      <c r="B489" s="80" t="s">
        <v>655</v>
      </c>
      <c r="C489" s="168"/>
      <c r="D489" s="186"/>
      <c r="E489" s="51"/>
      <c r="F489" s="140" t="s">
        <v>1547</v>
      </c>
      <c r="G489" s="140" t="s">
        <v>1547</v>
      </c>
    </row>
    <row r="490">
      <c r="A490" s="51" t="s">
        <v>1931</v>
      </c>
      <c r="B490" s="80" t="s">
        <v>657</v>
      </c>
      <c r="C490" s="168"/>
      <c r="D490" s="186"/>
      <c r="E490" s="51"/>
      <c r="F490" s="140" t="s">
        <v>1547</v>
      </c>
      <c r="G490" s="140" t="s">
        <v>1547</v>
      </c>
    </row>
    <row r="491">
      <c r="A491" s="51" t="s">
        <v>1932</v>
      </c>
      <c r="B491" s="80" t="s">
        <v>659</v>
      </c>
      <c r="C491" s="168"/>
      <c r="D491" s="186"/>
      <c r="E491" s="51"/>
      <c r="F491" s="140" t="s">
        <v>1547</v>
      </c>
      <c r="G491" s="140" t="s">
        <v>1547</v>
      </c>
    </row>
    <row r="492">
      <c r="A492" s="51" t="s">
        <v>1933</v>
      </c>
      <c r="B492" s="80"/>
      <c r="C492" s="51"/>
      <c r="D492" s="51"/>
      <c r="E492" s="51"/>
      <c r="F492" s="77"/>
      <c r="G492" s="77"/>
    </row>
    <row r="493">
      <c r="A493" s="51" t="s">
        <v>1934</v>
      </c>
      <c r="B493" s="80"/>
      <c r="C493" s="51"/>
      <c r="D493" s="51"/>
      <c r="E493" s="51"/>
      <c r="F493" s="77"/>
      <c r="G493" s="77"/>
    </row>
    <row r="494">
      <c r="A494" s="51" t="s">
        <v>1935</v>
      </c>
      <c r="B494" s="80"/>
      <c r="C494" s="51"/>
      <c r="D494" s="51"/>
      <c r="E494" s="51"/>
      <c r="F494" s="122"/>
      <c r="G494" s="122"/>
    </row>
    <row r="495">
      <c r="A495" s="70"/>
      <c r="B495" s="70" t="s">
        <v>2288</v>
      </c>
      <c r="C495" s="70" t="s">
        <v>596</v>
      </c>
      <c r="D495" s="70" t="s">
        <v>597</v>
      </c>
      <c r="E495" s="70"/>
      <c r="F495" s="70" t="s">
        <v>427</v>
      </c>
      <c r="G495" s="70" t="s">
        <v>598</v>
      </c>
    </row>
    <row r="496">
      <c r="A496" s="51" t="s">
        <v>1858</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1859</v>
      </c>
      <c r="B499" s="51" t="s">
        <v>632</v>
      </c>
      <c r="C499" s="168"/>
      <c r="D499" s="186"/>
      <c r="E499" s="51"/>
      <c r="F499" s="140" t="str">
        <f>IF($C$507=0,"",IF(C499="[for completion]","",IF(C499="","",C499/$C$507)))</f>
        <v/>
      </c>
      <c r="G499" s="140" t="str">
        <f>IF($D$507=0,"",IF(D499="[for completion]","",IF(D499="","",D499/$D$507)))</f>
        <v/>
      </c>
    </row>
    <row r="500">
      <c r="A500" s="51" t="s">
        <v>1860</v>
      </c>
      <c r="B500" s="51" t="s">
        <v>634</v>
      </c>
      <c r="C500" s="168"/>
      <c r="D500" s="186"/>
      <c r="E500" s="51"/>
      <c r="F500" s="140" t="str">
        <f>IF($C$507=0,"",IF(C500="[for completion]","",IF(C500="","",C500/$C$507)))</f>
        <v/>
      </c>
      <c r="G500" s="140" t="str">
        <f>IF($D$507=0,"",IF(D500="[for completion]","",IF(D500="","",D500/$D$507)))</f>
        <v/>
      </c>
    </row>
    <row r="501">
      <c r="A501" s="51" t="s">
        <v>1861</v>
      </c>
      <c r="B501" s="51" t="s">
        <v>636</v>
      </c>
      <c r="C501" s="168"/>
      <c r="D501" s="186"/>
      <c r="E501" s="51"/>
      <c r="F501" s="140" t="str">
        <f>IF($C$507=0,"",IF(C501="[for completion]","",IF(C501="","",C501/$C$507)))</f>
        <v/>
      </c>
      <c r="G501" s="140" t="str">
        <f>IF($D$507=0,"",IF(D501="[for completion]","",IF(D501="","",D501/$D$507)))</f>
        <v/>
      </c>
    </row>
    <row r="502">
      <c r="A502" s="51" t="s">
        <v>1862</v>
      </c>
      <c r="B502" s="51" t="s">
        <v>638</v>
      </c>
      <c r="C502" s="168"/>
      <c r="D502" s="186"/>
      <c r="E502" s="51"/>
      <c r="F502" s="140" t="str">
        <f>IF($C$507=0,"",IF(C502="[for completion]","",IF(C502="","",C502/$C$507)))</f>
        <v/>
      </c>
      <c r="G502" s="140" t="str">
        <f>IF($D$507=0,"",IF(D502="[for completion]","",IF(D502="","",D502/$D$507)))</f>
        <v/>
      </c>
    </row>
    <row r="503">
      <c r="A503" s="51" t="s">
        <v>1863</v>
      </c>
      <c r="B503" s="51" t="s">
        <v>640</v>
      </c>
      <c r="C503" s="168"/>
      <c r="D503" s="186"/>
      <c r="E503" s="51"/>
      <c r="F503" s="140" t="str">
        <f>IF($C$507=0,"",IF(C503="[for completion]","",IF(C503="","",C503/$C$507)))</f>
        <v/>
      </c>
      <c r="G503" s="140" t="str">
        <f>IF($D$507=0,"",IF(D503="[for completion]","",IF(D503="","",D503/$D$507)))</f>
        <v/>
      </c>
    </row>
    <row r="504">
      <c r="A504" s="51" t="s">
        <v>1864</v>
      </c>
      <c r="B504" s="51" t="s">
        <v>642</v>
      </c>
      <c r="C504" s="168"/>
      <c r="D504" s="186"/>
      <c r="E504" s="51"/>
      <c r="F504" s="140" t="str">
        <f>IF($C$507=0,"",IF(C504="[for completion]","",IF(C504="","",C504/$C$507)))</f>
        <v/>
      </c>
      <c r="G504" s="140" t="str">
        <f>IF($D$507=0,"",IF(D504="[for completion]","",IF(D504="","",D504/$D$507)))</f>
        <v/>
      </c>
    </row>
    <row r="505">
      <c r="A505" s="51" t="s">
        <v>1865</v>
      </c>
      <c r="B505" s="51" t="s">
        <v>644</v>
      </c>
      <c r="C505" s="168"/>
      <c r="D505" s="186"/>
      <c r="E505" s="51"/>
      <c r="F505" s="140" t="str">
        <f>IF($C$507=0,"",IF(C505="[for completion]","",IF(C505="","",C505/$C$507)))</f>
        <v/>
      </c>
      <c r="G505" s="140" t="str">
        <f>IF($D$507=0,"",IF(D505="[for completion]","",IF(D505="","",D505/$D$507)))</f>
        <v/>
      </c>
    </row>
    <row r="506">
      <c r="A506" s="51" t="s">
        <v>1866</v>
      </c>
      <c r="B506" s="51" t="s">
        <v>646</v>
      </c>
      <c r="C506" s="168"/>
      <c r="D506" s="179"/>
      <c r="E506" s="51"/>
      <c r="F506" s="140" t="str">
        <f>IF($C$507=0,"",IF(C506="[for completion]","",IF(C506="","",C506/$C$507)))</f>
        <v/>
      </c>
      <c r="G506" s="140" t="str">
        <f>IF($D$507=0,"",IF(D506="[for completion]","",IF(D506="","",D506/$D$507)))</f>
        <v/>
      </c>
    </row>
    <row r="507">
      <c r="A507" s="51" t="s">
        <v>1867</v>
      </c>
      <c r="B507" s="78" t="s">
        <v>92</v>
      </c>
      <c r="C507" s="133">
        <f>SUM(C499:C506)</f>
        <v>0</v>
      </c>
      <c r="D507" s="76">
        <f>SUM(D499:D506)</f>
        <v>0</v>
      </c>
      <c r="E507" s="51"/>
      <c r="F507" s="128">
        <f>SUM(F499:F506)</f>
        <v>0</v>
      </c>
      <c r="G507" s="128">
        <f>SUM(G499:G506)</f>
        <v>0</v>
      </c>
    </row>
    <row r="508">
      <c r="A508" s="51" t="s">
        <v>1936</v>
      </c>
      <c r="B508" s="80" t="s">
        <v>649</v>
      </c>
      <c r="C508" s="133"/>
      <c r="D508" s="134"/>
      <c r="E508" s="51"/>
      <c r="F508" s="140" t="s">
        <v>1547</v>
      </c>
      <c r="G508" s="140" t="s">
        <v>1547</v>
      </c>
    </row>
    <row r="509">
      <c r="A509" s="51" t="s">
        <v>1937</v>
      </c>
      <c r="B509" s="80" t="s">
        <v>651</v>
      </c>
      <c r="C509" s="133"/>
      <c r="D509" s="134"/>
      <c r="E509" s="51"/>
      <c r="F509" s="140" t="s">
        <v>1547</v>
      </c>
      <c r="G509" s="140" t="s">
        <v>1547</v>
      </c>
    </row>
    <row r="510">
      <c r="A510" s="51" t="s">
        <v>1938</v>
      </c>
      <c r="B510" s="80" t="s">
        <v>653</v>
      </c>
      <c r="C510" s="133"/>
      <c r="D510" s="134"/>
      <c r="E510" s="51"/>
      <c r="F510" s="140" t="s">
        <v>1547</v>
      </c>
      <c r="G510" s="140" t="s">
        <v>1547</v>
      </c>
    </row>
    <row r="511">
      <c r="A511" s="51" t="s">
        <v>2111</v>
      </c>
      <c r="B511" s="80" t="s">
        <v>655</v>
      </c>
      <c r="C511" s="133"/>
      <c r="D511" s="134"/>
      <c r="E511" s="51"/>
      <c r="F511" s="140" t="s">
        <v>1547</v>
      </c>
      <c r="G511" s="140" t="s">
        <v>1547</v>
      </c>
    </row>
    <row r="512">
      <c r="A512" s="51" t="s">
        <v>2112</v>
      </c>
      <c r="B512" s="80" t="s">
        <v>657</v>
      </c>
      <c r="C512" s="133"/>
      <c r="D512" s="134"/>
      <c r="E512" s="51"/>
      <c r="F512" s="140" t="s">
        <v>1547</v>
      </c>
      <c r="G512" s="140" t="s">
        <v>1547</v>
      </c>
    </row>
    <row r="513">
      <c r="A513" s="51" t="s">
        <v>2113</v>
      </c>
      <c r="B513" s="80" t="s">
        <v>659</v>
      </c>
      <c r="C513" s="133"/>
      <c r="D513" s="134"/>
      <c r="E513" s="51"/>
      <c r="F513" s="140" t="s">
        <v>1547</v>
      </c>
      <c r="G513" s="140" t="s">
        <v>1547</v>
      </c>
    </row>
    <row r="514">
      <c r="A514" s="51" t="s">
        <v>2114</v>
      </c>
      <c r="B514" s="80"/>
      <c r="C514" s="51"/>
      <c r="D514" s="51"/>
      <c r="E514" s="51"/>
      <c r="F514" s="140"/>
      <c r="G514" s="140"/>
    </row>
    <row r="515">
      <c r="A515" s="51" t="s">
        <v>2115</v>
      </c>
      <c r="B515" s="80"/>
      <c r="C515" s="51"/>
      <c r="D515" s="51"/>
      <c r="E515" s="51"/>
      <c r="F515" s="140"/>
      <c r="G515" s="140"/>
    </row>
    <row r="516">
      <c r="A516" s="51" t="s">
        <v>2116</v>
      </c>
      <c r="B516" s="80"/>
      <c r="C516" s="51"/>
      <c r="D516" s="51"/>
      <c r="E516" s="51"/>
      <c r="F516" s="140"/>
      <c r="G516" s="128"/>
    </row>
    <row r="517">
      <c r="A517" s="70"/>
      <c r="B517" s="70" t="s">
        <v>2289</v>
      </c>
      <c r="C517" s="70" t="s">
        <v>715</v>
      </c>
      <c r="D517" s="70"/>
      <c r="E517" s="70"/>
      <c r="F517" s="70"/>
      <c r="G517" s="70"/>
    </row>
    <row r="518">
      <c r="A518" s="51" t="s">
        <v>1939</v>
      </c>
      <c r="B518" s="68" t="s">
        <v>716</v>
      </c>
      <c r="C518" s="185"/>
      <c r="D518" s="185"/>
      <c r="E518" s="51"/>
      <c r="F518" s="51"/>
      <c r="G518" s="51"/>
    </row>
    <row r="519">
      <c r="A519" s="51" t="s">
        <v>1940</v>
      </c>
      <c r="B519" s="68" t="s">
        <v>717</v>
      </c>
      <c r="C519" s="185"/>
      <c r="D519" s="185"/>
      <c r="E519" s="51"/>
      <c r="F519" s="51"/>
      <c r="G519" s="51"/>
    </row>
    <row r="520">
      <c r="A520" s="51" t="s">
        <v>1941</v>
      </c>
      <c r="B520" s="68" t="s">
        <v>718</v>
      </c>
      <c r="C520" s="185"/>
      <c r="D520" s="185"/>
      <c r="E520" s="51"/>
      <c r="F520" s="51"/>
      <c r="G520" s="51"/>
    </row>
    <row r="521">
      <c r="A521" s="51" t="s">
        <v>1942</v>
      </c>
      <c r="B521" s="68" t="s">
        <v>719</v>
      </c>
      <c r="C521" s="185"/>
      <c r="D521" s="185"/>
      <c r="E521" s="51"/>
      <c r="F521" s="51"/>
      <c r="G521" s="51"/>
    </row>
    <row r="522">
      <c r="A522" s="51" t="s">
        <v>1943</v>
      </c>
      <c r="B522" s="68" t="s">
        <v>720</v>
      </c>
      <c r="C522" s="185"/>
      <c r="D522" s="185"/>
      <c r="E522" s="51"/>
      <c r="F522" s="51"/>
      <c r="G522" s="51"/>
    </row>
    <row r="523">
      <c r="A523" s="51" t="s">
        <v>1944</v>
      </c>
      <c r="B523" s="68" t="s">
        <v>721</v>
      </c>
      <c r="C523" s="185"/>
      <c r="D523" s="185"/>
      <c r="E523" s="51"/>
      <c r="F523" s="51"/>
      <c r="G523" s="51"/>
    </row>
    <row r="524">
      <c r="A524" s="51" t="s">
        <v>1945</v>
      </c>
      <c r="B524" s="68" t="s">
        <v>722</v>
      </c>
      <c r="C524" s="185"/>
      <c r="D524" s="185"/>
      <c r="E524" s="51"/>
      <c r="F524" s="51"/>
      <c r="G524" s="51"/>
    </row>
    <row r="525">
      <c r="A525" s="51" t="s">
        <v>1946</v>
      </c>
      <c r="B525" s="68" t="s">
        <v>2100</v>
      </c>
      <c r="C525" s="185"/>
      <c r="D525" s="185"/>
      <c r="E525" s="51"/>
      <c r="F525" s="51"/>
      <c r="G525" s="51"/>
    </row>
    <row r="526">
      <c r="A526" s="51" t="s">
        <v>1947</v>
      </c>
      <c r="B526" s="68" t="s">
        <v>2101</v>
      </c>
      <c r="C526" s="185"/>
      <c r="D526" s="185"/>
      <c r="E526" s="51"/>
      <c r="F526" s="51"/>
      <c r="G526" s="51"/>
    </row>
    <row r="527">
      <c r="A527" s="51" t="s">
        <v>1948</v>
      </c>
      <c r="B527" s="68" t="s">
        <v>2102</v>
      </c>
      <c r="C527" s="185"/>
      <c r="D527" s="185"/>
      <c r="E527" s="51"/>
      <c r="F527" s="51"/>
      <c r="G527" s="51"/>
    </row>
    <row r="528">
      <c r="A528" s="51" t="s">
        <v>2006</v>
      </c>
      <c r="B528" s="68" t="s">
        <v>723</v>
      </c>
      <c r="C528" s="185"/>
      <c r="D528" s="185"/>
      <c r="E528" s="51"/>
      <c r="F528" s="51"/>
      <c r="G528" s="51"/>
    </row>
    <row r="529">
      <c r="A529" s="51" t="s">
        <v>2117</v>
      </c>
      <c r="B529" s="68" t="s">
        <v>2883</v>
      </c>
      <c r="C529" s="185"/>
      <c r="D529" s="185"/>
      <c r="E529" s="51"/>
      <c r="F529" s="51"/>
      <c r="G529" s="51"/>
    </row>
    <row r="530">
      <c r="A530" s="51" t="s">
        <v>2118</v>
      </c>
      <c r="B530" s="68" t="s">
        <v>90</v>
      </c>
      <c r="C530" s="185"/>
      <c r="D530" s="185"/>
      <c r="E530" s="51"/>
      <c r="F530" s="51"/>
      <c r="G530" s="51"/>
    </row>
    <row r="531">
      <c r="A531" s="51" t="s">
        <v>2119</v>
      </c>
      <c r="B531" s="80" t="s">
        <v>2103</v>
      </c>
      <c r="C531" s="185"/>
      <c r="D531" s="165"/>
      <c r="E531" s="51"/>
      <c r="F531" s="51"/>
      <c r="G531" s="51"/>
    </row>
    <row r="532">
      <c r="A532" s="51" t="s">
        <v>2120</v>
      </c>
      <c r="B532" s="80" t="s">
        <v>94</v>
      </c>
      <c r="C532" s="185"/>
      <c r="D532" s="165"/>
      <c r="E532" s="51"/>
      <c r="F532" s="51"/>
      <c r="G532" s="51"/>
    </row>
    <row r="533">
      <c r="A533" s="51" t="s">
        <v>2121</v>
      </c>
      <c r="B533" s="80" t="s">
        <v>94</v>
      </c>
      <c r="C533" s="185"/>
      <c r="D533" s="165"/>
      <c r="E533" s="51"/>
      <c r="F533" s="51"/>
      <c r="G533" s="51"/>
    </row>
    <row r="534">
      <c r="A534" s="51" t="s">
        <v>2290</v>
      </c>
      <c r="B534" s="80" t="s">
        <v>94</v>
      </c>
      <c r="C534" s="185"/>
      <c r="D534" s="165"/>
      <c r="E534" s="51"/>
      <c r="F534" s="51"/>
      <c r="G534" s="51"/>
    </row>
    <row r="535">
      <c r="A535" s="51" t="s">
        <v>2291</v>
      </c>
      <c r="B535" s="80" t="s">
        <v>94</v>
      </c>
      <c r="C535" s="185"/>
      <c r="D535" s="165"/>
      <c r="E535" s="51"/>
      <c r="F535" s="51"/>
      <c r="G535" s="51"/>
    </row>
    <row r="536">
      <c r="A536" s="51" t="s">
        <v>2292</v>
      </c>
      <c r="B536" s="80" t="s">
        <v>94</v>
      </c>
      <c r="C536" s="185"/>
      <c r="D536" s="165"/>
      <c r="E536" s="51"/>
      <c r="F536" s="51"/>
      <c r="G536" s="51"/>
    </row>
    <row r="537">
      <c r="A537" s="51" t="s">
        <v>2293</v>
      </c>
      <c r="B537" s="80" t="s">
        <v>94</v>
      </c>
      <c r="C537" s="185"/>
      <c r="D537" s="165"/>
      <c r="E537" s="51"/>
      <c r="F537" s="51"/>
      <c r="G537" s="51"/>
    </row>
    <row r="538">
      <c r="A538" s="51" t="s">
        <v>2294</v>
      </c>
      <c r="B538" s="80" t="s">
        <v>94</v>
      </c>
      <c r="C538" s="185"/>
      <c r="D538" s="165"/>
      <c r="E538" s="51"/>
      <c r="F538" s="51"/>
      <c r="G538" s="51"/>
    </row>
    <row r="539">
      <c r="A539" s="51" t="s">
        <v>2295</v>
      </c>
      <c r="B539" s="80" t="s">
        <v>94</v>
      </c>
      <c r="C539" s="185"/>
      <c r="D539" s="165"/>
      <c r="E539" s="51"/>
      <c r="F539" s="51"/>
      <c r="G539" s="51"/>
    </row>
    <row r="540">
      <c r="A540" s="51" t="s">
        <v>2296</v>
      </c>
      <c r="B540" s="80" t="s">
        <v>94</v>
      </c>
      <c r="C540" s="185"/>
      <c r="D540" s="165"/>
      <c r="E540" s="51"/>
      <c r="F540" s="51"/>
      <c r="G540" s="51"/>
    </row>
    <row r="541">
      <c r="A541" s="51" t="s">
        <v>2297</v>
      </c>
      <c r="B541" s="80" t="s">
        <v>94</v>
      </c>
      <c r="C541" s="185"/>
      <c r="D541" s="165"/>
      <c r="E541" s="51"/>
      <c r="F541" s="51"/>
      <c r="G541" s="51"/>
    </row>
    <row r="542">
      <c r="A542" s="51" t="s">
        <v>2298</v>
      </c>
      <c r="B542" s="80" t="s">
        <v>94</v>
      </c>
      <c r="C542" s="185"/>
      <c r="D542" s="165"/>
      <c r="E542" s="51"/>
      <c r="F542" s="51"/>
      <c r="G542" s="49"/>
    </row>
    <row r="543">
      <c r="A543" s="51" t="s">
        <v>2299</v>
      </c>
      <c r="B543" s="80" t="s">
        <v>94</v>
      </c>
      <c r="C543" s="185"/>
      <c r="D543" s="165"/>
      <c r="E543" s="51"/>
      <c r="F543" s="51"/>
      <c r="G543" s="49"/>
    </row>
    <row r="544">
      <c r="A544" s="51" t="s">
        <v>2300</v>
      </c>
      <c r="B544" s="80" t="s">
        <v>94</v>
      </c>
      <c r="C544" s="185"/>
      <c r="D544" s="165"/>
      <c r="E544" s="51"/>
      <c r="F544" s="51"/>
      <c r="G544" s="49"/>
    </row>
    <row r="545">
      <c r="A545" s="70"/>
      <c r="B545" s="70" t="s">
        <v>2301</v>
      </c>
      <c r="C545" s="70" t="s">
        <v>62</v>
      </c>
      <c r="D545" s="70" t="s">
        <v>1536</v>
      </c>
      <c r="E545" s="70"/>
      <c r="F545" s="70" t="s">
        <v>427</v>
      </c>
      <c r="G545" s="70" t="s">
        <v>1844</v>
      </c>
    </row>
    <row r="546">
      <c r="A546" s="51" t="s">
        <v>2007</v>
      </c>
      <c r="B546" s="180" t="s">
        <v>519</v>
      </c>
      <c r="C546" s="165"/>
      <c r="D546" s="165"/>
      <c r="E546" s="57"/>
      <c r="F546" s="140" t="str">
        <f>IF($C$564=0,"",IF(C546="[for completion]","",IF(C546="","",C546/$C$564)))</f>
        <v/>
      </c>
      <c r="G546" s="140" t="str">
        <f>IF($D$564=0,"",IF(D546="[for completion]","",IF(D546="","",D546/$D$564)))</f>
        <v/>
      </c>
    </row>
    <row r="547">
      <c r="A547" s="51" t="s">
        <v>2008</v>
      </c>
      <c r="B547" s="180" t="s">
        <v>519</v>
      </c>
      <c r="C547" s="165"/>
      <c r="D547" s="165"/>
      <c r="E547" s="57"/>
      <c r="F547" s="140" t="str">
        <f>IF($C$564=0,"",IF(C547="[for completion]","",IF(C547="","",C547/$C$564)))</f>
        <v/>
      </c>
      <c r="G547" s="140" t="str">
        <f>IF($D$564=0,"",IF(D547="[for completion]","",IF(D547="","",D547/$D$564)))</f>
        <v/>
      </c>
    </row>
    <row r="548">
      <c r="A548" s="51" t="s">
        <v>2009</v>
      </c>
      <c r="B548" s="180" t="s">
        <v>519</v>
      </c>
      <c r="C548" s="165"/>
      <c r="D548" s="165"/>
      <c r="E548" s="57"/>
      <c r="F548" s="140" t="str">
        <f>IF($C$564=0,"",IF(C548="[for completion]","",IF(C548="","",C548/$C$564)))</f>
        <v/>
      </c>
      <c r="G548" s="140" t="str">
        <f>IF($D$564=0,"",IF(D548="[for completion]","",IF(D548="","",D548/$D$564)))</f>
        <v/>
      </c>
    </row>
    <row r="549">
      <c r="A549" s="51" t="s">
        <v>2010</v>
      </c>
      <c r="B549" s="180" t="s">
        <v>519</v>
      </c>
      <c r="C549" s="165"/>
      <c r="D549" s="165"/>
      <c r="E549" s="57"/>
      <c r="F549" s="140" t="str">
        <f>IF($C$564=0,"",IF(C549="[for completion]","",IF(C549="","",C549/$C$564)))</f>
        <v/>
      </c>
      <c r="G549" s="140" t="str">
        <f>IF($D$564=0,"",IF(D549="[for completion]","",IF(D549="","",D549/$D$564)))</f>
        <v/>
      </c>
    </row>
    <row r="550">
      <c r="A550" s="51" t="s">
        <v>2011</v>
      </c>
      <c r="B550" s="180" t="s">
        <v>519</v>
      </c>
      <c r="C550" s="165"/>
      <c r="D550" s="165"/>
      <c r="E550" s="57"/>
      <c r="F550" s="140" t="str">
        <f>IF($C$564=0,"",IF(C550="[for completion]","",IF(C550="","",C550/$C$564)))</f>
        <v/>
      </c>
      <c r="G550" s="140" t="str">
        <f>IF($D$564=0,"",IF(D550="[for completion]","",IF(D550="","",D550/$D$564)))</f>
        <v/>
      </c>
    </row>
    <row r="551">
      <c r="A551" s="51" t="s">
        <v>2122</v>
      </c>
      <c r="B551" s="180" t="s">
        <v>519</v>
      </c>
      <c r="C551" s="165"/>
      <c r="D551" s="165"/>
      <c r="E551" s="57"/>
      <c r="F551" s="140" t="str">
        <f>IF($C$564=0,"",IF(C551="[for completion]","",IF(C551="","",C551/$C$564)))</f>
        <v/>
      </c>
      <c r="G551" s="140" t="str">
        <f>IF($D$564=0,"",IF(D551="[for completion]","",IF(D551="","",D551/$D$564)))</f>
        <v/>
      </c>
    </row>
    <row r="552">
      <c r="A552" s="51" t="s">
        <v>2123</v>
      </c>
      <c r="B552" s="180" t="s">
        <v>519</v>
      </c>
      <c r="C552" s="165"/>
      <c r="D552" s="165"/>
      <c r="E552" s="57"/>
      <c r="F552" s="140" t="str">
        <f>IF($C$564=0,"",IF(C552="[for completion]","",IF(C552="","",C552/$C$564)))</f>
        <v/>
      </c>
      <c r="G552" s="140" t="str">
        <f>IF($D$564=0,"",IF(D552="[for completion]","",IF(D552="","",D552/$D$564)))</f>
        <v/>
      </c>
    </row>
    <row r="553">
      <c r="A553" s="51" t="s">
        <v>2124</v>
      </c>
      <c r="B553" s="180" t="s">
        <v>519</v>
      </c>
      <c r="C553" s="165"/>
      <c r="D553" s="165"/>
      <c r="E553" s="57"/>
      <c r="F553" s="140" t="str">
        <f>IF($C$564=0,"",IF(C553="[for completion]","",IF(C553="","",C553/$C$564)))</f>
        <v/>
      </c>
      <c r="G553" s="140" t="str">
        <f>IF($D$564=0,"",IF(D553="[for completion]","",IF(D553="","",D553/$D$564)))</f>
        <v/>
      </c>
    </row>
    <row r="554">
      <c r="A554" s="51" t="s">
        <v>2125</v>
      </c>
      <c r="B554" s="180" t="s">
        <v>519</v>
      </c>
      <c r="C554" s="165"/>
      <c r="D554" s="165"/>
      <c r="E554" s="57"/>
      <c r="F554" s="140" t="str">
        <f>IF($C$564=0,"",IF(C554="[for completion]","",IF(C554="","",C554/$C$564)))</f>
        <v/>
      </c>
      <c r="G554" s="140" t="str">
        <f>IF($D$564=0,"",IF(D554="[for completion]","",IF(D554="","",D554/$D$564)))</f>
        <v/>
      </c>
    </row>
    <row r="555">
      <c r="A555" s="51" t="s">
        <v>2126</v>
      </c>
      <c r="B555" s="180" t="s">
        <v>519</v>
      </c>
      <c r="C555" s="165"/>
      <c r="D555" s="165"/>
      <c r="E555" s="57"/>
      <c r="F555" s="140" t="str">
        <f>IF($C$564=0,"",IF(C555="[for completion]","",IF(C555="","",C555/$C$564)))</f>
        <v/>
      </c>
      <c r="G555" s="140" t="str">
        <f>IF($D$564=0,"",IF(D555="[for completion]","",IF(D555="","",D555/$D$564)))</f>
        <v/>
      </c>
    </row>
    <row r="556">
      <c r="A556" s="51" t="s">
        <v>2127</v>
      </c>
      <c r="B556" s="180" t="s">
        <v>519</v>
      </c>
      <c r="C556" s="165"/>
      <c r="D556" s="165"/>
      <c r="E556" s="57"/>
      <c r="F556" s="140" t="str">
        <f>IF($C$564=0,"",IF(C556="[for completion]","",IF(C556="","",C556/$C$564)))</f>
        <v/>
      </c>
      <c r="G556" s="140" t="str">
        <f>IF($D$564=0,"",IF(D556="[for completion]","",IF(D556="","",D556/$D$564)))</f>
        <v/>
      </c>
    </row>
    <row r="557">
      <c r="A557" s="51" t="s">
        <v>2128</v>
      </c>
      <c r="B557" s="180" t="s">
        <v>519</v>
      </c>
      <c r="C557" s="165"/>
      <c r="D557" s="165"/>
      <c r="E557" s="57"/>
      <c r="F557" s="140" t="str">
        <f>IF($C$564=0,"",IF(C557="[for completion]","",IF(C557="","",C557/$C$564)))</f>
        <v/>
      </c>
      <c r="G557" s="140" t="str">
        <f>IF($D$564=0,"",IF(D557="[for completion]","",IF(D557="","",D557/$D$564)))</f>
        <v/>
      </c>
    </row>
    <row r="558">
      <c r="A558" s="51" t="s">
        <v>2129</v>
      </c>
      <c r="B558" s="180" t="s">
        <v>519</v>
      </c>
      <c r="C558" s="165"/>
      <c r="D558" s="165"/>
      <c r="E558" s="57"/>
      <c r="F558" s="140" t="str">
        <f>IF($C$564=0,"",IF(C558="[for completion]","",IF(C558="","",C558/$C$564)))</f>
        <v/>
      </c>
      <c r="G558" s="140" t="str">
        <f>IF($D$564=0,"",IF(D558="[for completion]","",IF(D558="","",D558/$D$564)))</f>
        <v/>
      </c>
    </row>
    <row r="559">
      <c r="A559" s="51" t="s">
        <v>2130</v>
      </c>
      <c r="B559" s="180" t="s">
        <v>519</v>
      </c>
      <c r="C559" s="165"/>
      <c r="D559" s="165"/>
      <c r="E559" s="57"/>
      <c r="F559" s="140" t="str">
        <f>IF($C$564=0,"",IF(C559="[for completion]","",IF(C559="","",C559/$C$564)))</f>
        <v/>
      </c>
      <c r="G559" s="140" t="str">
        <f>IF($D$564=0,"",IF(D559="[for completion]","",IF(D559="","",D559/$D$564)))</f>
        <v/>
      </c>
    </row>
    <row r="560">
      <c r="A560" s="51" t="s">
        <v>2131</v>
      </c>
      <c r="B560" s="180" t="s">
        <v>519</v>
      </c>
      <c r="C560" s="165"/>
      <c r="D560" s="165"/>
      <c r="E560" s="57"/>
      <c r="F560" s="140" t="str">
        <f>IF($C$564=0,"",IF(C560="[for completion]","",IF(C560="","",C560/$C$564)))</f>
        <v/>
      </c>
      <c r="G560" s="140" t="str">
        <f>IF($D$564=0,"",IF(D560="[for completion]","",IF(D560="","",D560/$D$564)))</f>
        <v/>
      </c>
    </row>
    <row r="561">
      <c r="A561" s="51" t="s">
        <v>2132</v>
      </c>
      <c r="B561" s="180" t="s">
        <v>519</v>
      </c>
      <c r="C561" s="165"/>
      <c r="D561" s="165"/>
      <c r="E561" s="57"/>
      <c r="F561" s="140" t="str">
        <f>IF($C$564=0,"",IF(C561="[for completion]","",IF(C561="","",C561/$C$564)))</f>
        <v/>
      </c>
      <c r="G561" s="140" t="str">
        <f>IF($D$564=0,"",IF(D561="[for completion]","",IF(D561="","",D561/$D$564)))</f>
        <v/>
      </c>
    </row>
    <row r="562">
      <c r="A562" s="51" t="s">
        <v>2133</v>
      </c>
      <c r="B562" s="180" t="s">
        <v>519</v>
      </c>
      <c r="C562" s="165"/>
      <c r="D562" s="165"/>
      <c r="E562" s="57"/>
      <c r="F562" s="140" t="str">
        <f>IF($C$564=0,"",IF(C562="[for completion]","",IF(C562="","",C562/$C$564)))</f>
        <v/>
      </c>
      <c r="G562" s="140" t="str">
        <f>IF($D$564=0,"",IF(D562="[for completion]","",IF(D562="","",D562/$D$564)))</f>
        <v/>
      </c>
    </row>
    <row r="563">
      <c r="A563" s="51" t="s">
        <v>2134</v>
      </c>
      <c r="B563" s="68" t="s">
        <v>1927</v>
      </c>
      <c r="C563" s="165"/>
      <c r="D563" s="165"/>
      <c r="E563" s="57"/>
      <c r="F563" s="140" t="str">
        <f>IF($C$564=0,"",IF(C563="[for completion]","",IF(C563="","",C563/$C$564)))</f>
        <v/>
      </c>
      <c r="G563" s="140" t="str">
        <f>IF($D$564=0,"",IF(D563="[for completion]","",IF(D563="","",D563/$D$564)))</f>
        <v/>
      </c>
    </row>
    <row r="564">
      <c r="A564" s="51" t="s">
        <v>2135</v>
      </c>
      <c r="B564" s="68" t="s">
        <v>92</v>
      </c>
      <c r="C564" s="133">
        <f>SUM(C546:C563)</f>
        <v>0</v>
      </c>
      <c r="D564" s="134">
        <f>SUM(D546:D563)</f>
        <v>0</v>
      </c>
      <c r="E564" s="57"/>
      <c r="F564" s="128">
        <f>SUM(F546:F563)</f>
        <v>0</v>
      </c>
      <c r="G564" s="128">
        <f>SUM(G546:G563)</f>
        <v>0</v>
      </c>
    </row>
    <row r="565">
      <c r="A565" s="51" t="s">
        <v>2302</v>
      </c>
      <c r="B565" s="68"/>
      <c r="C565" s="51"/>
      <c r="D565" s="51"/>
      <c r="E565" s="57"/>
      <c r="F565" s="57"/>
      <c r="G565" s="57"/>
    </row>
    <row r="566">
      <c r="A566" s="51" t="s">
        <v>2303</v>
      </c>
      <c r="B566" s="68"/>
      <c r="C566" s="51"/>
      <c r="D566" s="51"/>
      <c r="E566" s="57"/>
      <c r="F566" s="57"/>
      <c r="G566" s="57"/>
    </row>
    <row r="567">
      <c r="A567" s="51" t="s">
        <v>2304</v>
      </c>
      <c r="B567" s="68"/>
      <c r="C567" s="51"/>
      <c r="D567" s="51"/>
      <c r="E567" s="57"/>
      <c r="F567" s="57"/>
      <c r="G567" s="57"/>
    </row>
    <row r="568">
      <c r="A568" s="70"/>
      <c r="B568" s="70" t="s">
        <v>2305</v>
      </c>
      <c r="C568" s="70" t="s">
        <v>62</v>
      </c>
      <c r="D568" s="70" t="s">
        <v>1536</v>
      </c>
      <c r="E568" s="70"/>
      <c r="F568" s="70" t="s">
        <v>427</v>
      </c>
      <c r="G568" s="70" t="s">
        <v>2180</v>
      </c>
    </row>
    <row r="569">
      <c r="A569" s="51" t="s">
        <v>2136</v>
      </c>
      <c r="B569" s="180" t="s">
        <v>519</v>
      </c>
      <c r="C569" s="168"/>
      <c r="D569" s="186"/>
      <c r="E569" s="57"/>
      <c r="F569" s="140" t="str">
        <f>IF($C$587=0,"",IF(C569="[for completion]","",IF(C569="","",C569/$C$587)))</f>
        <v/>
      </c>
      <c r="G569" s="140" t="str">
        <f>IF($D$587=0,"",IF(D569="[for completion]","",IF(D569="","",D569/$D$587)))</f>
        <v/>
      </c>
    </row>
    <row r="570">
      <c r="A570" s="51" t="s">
        <v>2137</v>
      </c>
      <c r="B570" s="180" t="s">
        <v>519</v>
      </c>
      <c r="C570" s="168"/>
      <c r="D570" s="186"/>
      <c r="E570" s="57"/>
      <c r="F570" s="140" t="str">
        <f>IF($C$587=0,"",IF(C570="[for completion]","",IF(C570="","",C570/$C$587)))</f>
        <v/>
      </c>
      <c r="G570" s="140" t="str">
        <f>IF($D$587=0,"",IF(D570="[for completion]","",IF(D570="","",D570/$D$587)))</f>
        <v/>
      </c>
    </row>
    <row r="571">
      <c r="A571" s="51" t="s">
        <v>2138</v>
      </c>
      <c r="B571" s="180" t="s">
        <v>519</v>
      </c>
      <c r="C571" s="168"/>
      <c r="D571" s="186"/>
      <c r="E571" s="57"/>
      <c r="F571" s="140" t="str">
        <f>IF($C$587=0,"",IF(C571="[for completion]","",IF(C571="","",C571/$C$587)))</f>
        <v/>
      </c>
      <c r="G571" s="140" t="str">
        <f>IF($D$587=0,"",IF(D571="[for completion]","",IF(D571="","",D571/$D$587)))</f>
        <v/>
      </c>
    </row>
    <row r="572">
      <c r="A572" s="51" t="s">
        <v>2139</v>
      </c>
      <c r="B572" s="180" t="s">
        <v>519</v>
      </c>
      <c r="C572" s="168"/>
      <c r="D572" s="186"/>
      <c r="E572" s="57"/>
      <c r="F572" s="140" t="str">
        <f>IF($C$587=0,"",IF(C572="[for completion]","",IF(C572="","",C572/$C$587)))</f>
        <v/>
      </c>
      <c r="G572" s="140" t="str">
        <f>IF($D$587=0,"",IF(D572="[for completion]","",IF(D572="","",D572/$D$587)))</f>
        <v/>
      </c>
    </row>
    <row r="573">
      <c r="A573" s="51" t="s">
        <v>2140</v>
      </c>
      <c r="B573" s="180" t="s">
        <v>519</v>
      </c>
      <c r="C573" s="168"/>
      <c r="D573" s="186"/>
      <c r="E573" s="57"/>
      <c r="F573" s="140" t="str">
        <f>IF($C$587=0,"",IF(C573="[for completion]","",IF(C573="","",C573/$C$587)))</f>
        <v/>
      </c>
      <c r="G573" s="140" t="str">
        <f>IF($D$587=0,"",IF(D573="[for completion]","",IF(D573="","",D573/$D$587)))</f>
        <v/>
      </c>
    </row>
    <row r="574">
      <c r="A574" s="51" t="s">
        <v>2141</v>
      </c>
      <c r="B574" s="180" t="s">
        <v>519</v>
      </c>
      <c r="C574" s="168"/>
      <c r="D574" s="186"/>
      <c r="E574" s="57"/>
      <c r="F574" s="140" t="str">
        <f>IF($C$587=0,"",IF(C574="[for completion]","",IF(C574="","",C574/$C$587)))</f>
        <v/>
      </c>
      <c r="G574" s="140" t="str">
        <f>IF($D$587=0,"",IF(D574="[for completion]","",IF(D574="","",D574/$D$587)))</f>
        <v/>
      </c>
    </row>
    <row r="575">
      <c r="A575" s="51" t="s">
        <v>2142</v>
      </c>
      <c r="B575" s="180" t="s">
        <v>519</v>
      </c>
      <c r="C575" s="168"/>
      <c r="D575" s="186"/>
      <c r="E575" s="57"/>
      <c r="F575" s="140" t="str">
        <f>IF($C$587=0,"",IF(C575="[for completion]","",IF(C575="","",C575/$C$587)))</f>
        <v/>
      </c>
      <c r="G575" s="140" t="str">
        <f>IF($D$587=0,"",IF(D575="[for completion]","",IF(D575="","",D575/$D$587)))</f>
        <v/>
      </c>
    </row>
    <row r="576">
      <c r="A576" s="51" t="s">
        <v>2143</v>
      </c>
      <c r="B576" s="180" t="s">
        <v>519</v>
      </c>
      <c r="C576" s="168"/>
      <c r="D576" s="186"/>
      <c r="E576" s="57"/>
      <c r="F576" s="140" t="str">
        <f>IF($C$587=0,"",IF(C576="[for completion]","",IF(C576="","",C576/$C$587)))</f>
        <v/>
      </c>
      <c r="G576" s="140" t="str">
        <f>IF($D$587=0,"",IF(D576="[for completion]","",IF(D576="","",D576/$D$587)))</f>
        <v/>
      </c>
    </row>
    <row r="577">
      <c r="A577" s="51" t="s">
        <v>2144</v>
      </c>
      <c r="B577" s="180" t="s">
        <v>519</v>
      </c>
      <c r="C577" s="168"/>
      <c r="D577" s="186"/>
      <c r="E577" s="57"/>
      <c r="F577" s="140" t="str">
        <f>IF($C$587=0,"",IF(C577="[for completion]","",IF(C577="","",C577/$C$587)))</f>
        <v/>
      </c>
      <c r="G577" s="140" t="str">
        <f>IF($D$587=0,"",IF(D577="[for completion]","",IF(D577="","",D577/$D$587)))</f>
        <v/>
      </c>
    </row>
    <row r="578">
      <c r="A578" s="51" t="s">
        <v>2145</v>
      </c>
      <c r="B578" s="180" t="s">
        <v>519</v>
      </c>
      <c r="C578" s="168"/>
      <c r="D578" s="186"/>
      <c r="E578" s="57"/>
      <c r="F578" s="140" t="str">
        <f>IF($C$587=0,"",IF(C578="[for completion]","",IF(C578="","",C578/$C$587)))</f>
        <v/>
      </c>
      <c r="G578" s="140" t="str">
        <f>IF($D$587=0,"",IF(D578="[for completion]","",IF(D578="","",D578/$D$587)))</f>
        <v/>
      </c>
    </row>
    <row r="579">
      <c r="A579" s="51" t="s">
        <v>2146</v>
      </c>
      <c r="B579" s="180" t="s">
        <v>519</v>
      </c>
      <c r="C579" s="168"/>
      <c r="D579" s="186"/>
      <c r="E579" s="57"/>
      <c r="F579" s="140" t="str">
        <f>IF($C$587=0,"",IF(C579="[for completion]","",IF(C579="","",C579/$C$587)))</f>
        <v/>
      </c>
      <c r="G579" s="140" t="str">
        <f>IF($D$587=0,"",IF(D579="[for completion]","",IF(D579="","",D579/$D$587)))</f>
        <v/>
      </c>
    </row>
    <row r="580">
      <c r="A580" s="51" t="s">
        <v>2306</v>
      </c>
      <c r="B580" s="180" t="s">
        <v>519</v>
      </c>
      <c r="C580" s="168"/>
      <c r="D580" s="186"/>
      <c r="E580" s="57"/>
      <c r="F580" s="140" t="str">
        <f>IF($C$587=0,"",IF(C580="[for completion]","",IF(C580="","",C580/$C$587)))</f>
        <v/>
      </c>
      <c r="G580" s="140" t="str">
        <f>IF($D$587=0,"",IF(D580="[for completion]","",IF(D580="","",D580/$D$587)))</f>
        <v/>
      </c>
    </row>
    <row r="581">
      <c r="A581" s="51" t="s">
        <v>2307</v>
      </c>
      <c r="B581" s="180" t="s">
        <v>519</v>
      </c>
      <c r="C581" s="168"/>
      <c r="D581" s="186"/>
      <c r="E581" s="57"/>
      <c r="F581" s="140" t="str">
        <f>IF($C$587=0,"",IF(C581="[for completion]","",IF(C581="","",C581/$C$587)))</f>
        <v/>
      </c>
      <c r="G581" s="140" t="str">
        <f>IF($D$587=0,"",IF(D581="[for completion]","",IF(D581="","",D581/$D$587)))</f>
        <v/>
      </c>
    </row>
    <row r="582">
      <c r="A582" s="51" t="s">
        <v>2308</v>
      </c>
      <c r="B582" s="180" t="s">
        <v>519</v>
      </c>
      <c r="C582" s="168"/>
      <c r="D582" s="186"/>
      <c r="E582" s="57"/>
      <c r="F582" s="140" t="str">
        <f>IF($C$587=0,"",IF(C582="[for completion]","",IF(C582="","",C582/$C$587)))</f>
        <v/>
      </c>
      <c r="G582" s="140" t="str">
        <f>IF($D$587=0,"",IF(D582="[for completion]","",IF(D582="","",D582/$D$587)))</f>
        <v/>
      </c>
    </row>
    <row r="583">
      <c r="A583" s="51" t="s">
        <v>2309</v>
      </c>
      <c r="B583" s="180" t="s">
        <v>519</v>
      </c>
      <c r="C583" s="168"/>
      <c r="D583" s="186"/>
      <c r="E583" s="57"/>
      <c r="F583" s="140" t="str">
        <f>IF($C$587=0,"",IF(C583="[for completion]","",IF(C583="","",C583/$C$587)))</f>
        <v/>
      </c>
      <c r="G583" s="140" t="str">
        <f>IF($D$587=0,"",IF(D583="[for completion]","",IF(D583="","",D583/$D$587)))</f>
        <v/>
      </c>
    </row>
    <row r="584">
      <c r="A584" s="51" t="s">
        <v>2310</v>
      </c>
      <c r="B584" s="180" t="s">
        <v>519</v>
      </c>
      <c r="C584" s="168"/>
      <c r="D584" s="186"/>
      <c r="E584" s="57"/>
      <c r="F584" s="140" t="str">
        <f>IF($C$587=0,"",IF(C584="[for completion]","",IF(C584="","",C584/$C$587)))</f>
        <v/>
      </c>
      <c r="G584" s="140" t="str">
        <f>IF($D$587=0,"",IF(D584="[for completion]","",IF(D584="","",D584/$D$587)))</f>
        <v/>
      </c>
    </row>
    <row r="585">
      <c r="A585" s="51" t="s">
        <v>2311</v>
      </c>
      <c r="B585" s="180" t="s">
        <v>519</v>
      </c>
      <c r="C585" s="168"/>
      <c r="D585" s="186"/>
      <c r="E585" s="57"/>
      <c r="F585" s="140" t="str">
        <f>IF($C$587=0,"",IF(C585="[for completion]","",IF(C585="","",C585/$C$587)))</f>
        <v/>
      </c>
      <c r="G585" s="140" t="str">
        <f>IF($D$587=0,"",IF(D585="[for completion]","",IF(D585="","",D585/$D$587)))</f>
        <v/>
      </c>
    </row>
    <row r="586">
      <c r="A586" s="51" t="s">
        <v>2312</v>
      </c>
      <c r="B586" s="68" t="s">
        <v>1927</v>
      </c>
      <c r="C586" s="168"/>
      <c r="D586" s="186"/>
      <c r="E586" s="57"/>
      <c r="F586" s="140" t="str">
        <f>IF($C$587=0,"",IF(C586="[for completion]","",IF(C586="","",C586/$C$587)))</f>
        <v/>
      </c>
      <c r="G586" s="140" t="str">
        <f>IF($D$587=0,"",IF(D586="[for completion]","",IF(D586="","",D586/$D$587)))</f>
        <v/>
      </c>
    </row>
    <row r="587">
      <c r="A587" s="51" t="s">
        <v>2313</v>
      </c>
      <c r="B587" s="68" t="s">
        <v>92</v>
      </c>
      <c r="C587" s="133">
        <f>SUM(C569:C586)</f>
        <v>0</v>
      </c>
      <c r="D587" s="134">
        <f>SUM(D569:D586)</f>
        <v>0</v>
      </c>
      <c r="E587" s="57"/>
      <c r="F587" s="128">
        <f>SUM(F569:F586)</f>
        <v>0</v>
      </c>
      <c r="G587" s="128">
        <f>SUM(G569:G586)</f>
        <v>0</v>
      </c>
    </row>
    <row r="588">
      <c r="A588" s="70"/>
      <c r="B588" s="70" t="s">
        <v>2326</v>
      </c>
      <c r="C588" s="70" t="s">
        <v>62</v>
      </c>
      <c r="D588" s="70" t="s">
        <v>1536</v>
      </c>
      <c r="E588" s="70"/>
      <c r="F588" s="70" t="s">
        <v>427</v>
      </c>
      <c r="G588" s="70" t="s">
        <v>1844</v>
      </c>
    </row>
    <row r="589">
      <c r="A589" s="51" t="s">
        <v>2147</v>
      </c>
      <c r="B589" s="68"/>
      <c r="C589" s="165"/>
      <c r="D589" s="165"/>
      <c r="E589" s="57"/>
      <c r="F589" s="140" t="str">
        <f>IF($C$602=0,"",IF(C589="[for completion]","",IF(C589="","",C589/$C$602)))</f>
        <v/>
      </c>
      <c r="G589" s="140" t="str">
        <f>IF($D$602=0,"",IF(D589="[for completion]","",IF(D589="","",D589/$D$602)))</f>
        <v/>
      </c>
    </row>
    <row r="590">
      <c r="A590" s="51" t="s">
        <v>2148</v>
      </c>
      <c r="B590" s="68"/>
      <c r="C590" s="165"/>
      <c r="D590" s="165"/>
      <c r="E590" s="57"/>
      <c r="F590" s="140" t="str">
        <f>IF($C$602=0,"",IF(C590="[for completion]","",IF(C590="","",C590/$C$602)))</f>
        <v/>
      </c>
      <c r="G590" s="140" t="str">
        <f>IF($D$602=0,"",IF(D590="[for completion]","",IF(D590="","",D590/$D$602)))</f>
        <v/>
      </c>
    </row>
    <row r="591">
      <c r="A591" s="51" t="s">
        <v>2149</v>
      </c>
      <c r="B591" s="68"/>
      <c r="C591" s="165"/>
      <c r="D591" s="165"/>
      <c r="E591" s="57"/>
      <c r="F591" s="140" t="str">
        <f>IF($C$602=0,"",IF(C591="[for completion]","",IF(C591="","",C591/$C$602)))</f>
        <v/>
      </c>
      <c r="G591" s="140" t="str">
        <f>IF($D$602=0,"",IF(D591="[for completion]","",IF(D591="","",D591/$D$602)))</f>
        <v/>
      </c>
    </row>
    <row r="592">
      <c r="A592" s="51" t="s">
        <v>2150</v>
      </c>
      <c r="B592" s="68"/>
      <c r="C592" s="165"/>
      <c r="D592" s="165"/>
      <c r="E592" s="57"/>
      <c r="F592" s="140" t="str">
        <f>IF($C$602=0,"",IF(C592="[for completion]","",IF(C592="","",C592/$C$602)))</f>
        <v/>
      </c>
      <c r="G592" s="140" t="str">
        <f>IF($D$602=0,"",IF(D592="[for completion]","",IF(D592="","",D592/$D$602)))</f>
        <v/>
      </c>
    </row>
    <row r="593">
      <c r="A593" s="51" t="s">
        <v>2151</v>
      </c>
      <c r="B593" s="68"/>
      <c r="C593" s="165"/>
      <c r="D593" s="165"/>
      <c r="E593" s="57"/>
      <c r="F593" s="140" t="str">
        <f>IF($C$602=0,"",IF(C593="[for completion]","",IF(C593="","",C593/$C$602)))</f>
        <v/>
      </c>
      <c r="G593" s="140" t="str">
        <f>IF($D$602=0,"",IF(D593="[for completion]","",IF(D593="","",D593/$D$602)))</f>
        <v/>
      </c>
    </row>
    <row r="594">
      <c r="A594" s="51" t="s">
        <v>2314</v>
      </c>
      <c r="B594" s="68"/>
      <c r="C594" s="165"/>
      <c r="D594" s="165"/>
      <c r="E594" s="57"/>
      <c r="F594" s="140" t="str">
        <f>IF($C$602=0,"",IF(C594="[for completion]","",IF(C594="","",C594/$C$602)))</f>
        <v/>
      </c>
      <c r="G594" s="140" t="str">
        <f>IF($D$602=0,"",IF(D594="[for completion]","",IF(D594="","",D594/$D$602)))</f>
        <v/>
      </c>
    </row>
    <row r="595">
      <c r="A595" s="51" t="s">
        <v>2315</v>
      </c>
      <c r="B595" s="68"/>
      <c r="C595" s="165"/>
      <c r="D595" s="165"/>
      <c r="E595" s="57"/>
      <c r="F595" s="140" t="str">
        <f>IF($C$602=0,"",IF(C595="[for completion]","",IF(C595="","",C595/$C$602)))</f>
        <v/>
      </c>
      <c r="G595" s="140" t="str">
        <f>IF($D$602=0,"",IF(D595="[for completion]","",IF(D595="","",D595/$D$602)))</f>
        <v/>
      </c>
    </row>
    <row r="596">
      <c r="A596" s="51" t="s">
        <v>2316</v>
      </c>
      <c r="B596" s="68"/>
      <c r="C596" s="165"/>
      <c r="D596" s="165"/>
      <c r="E596" s="57"/>
      <c r="F596" s="140" t="str">
        <f>IF($C$602=0,"",IF(C596="[for completion]","",IF(C596="","",C596/$C$602)))</f>
        <v/>
      </c>
      <c r="G596" s="140" t="str">
        <f>IF($D$602=0,"",IF(D596="[for completion]","",IF(D596="","",D596/$D$602)))</f>
        <v/>
      </c>
    </row>
    <row r="597">
      <c r="A597" s="51" t="s">
        <v>2317</v>
      </c>
      <c r="B597" s="68"/>
      <c r="C597" s="133"/>
      <c r="D597" s="51"/>
      <c r="E597" s="57"/>
      <c r="F597" s="140" t="str">
        <f>IF($C$602=0,"",IF(C597="[for completion]","",IF(C597="","",C597/$C$602)))</f>
        <v/>
      </c>
      <c r="G597" s="140" t="str">
        <f>IF($D$602=0,"",IF(D597="[for completion]","",IF(D597="","",D597/$D$602)))</f>
        <v/>
      </c>
    </row>
    <row r="598">
      <c r="A598" s="51" t="s">
        <v>2318</v>
      </c>
      <c r="B598" s="51"/>
      <c r="C598" s="133"/>
      <c r="D598" s="51"/>
      <c r="F598" s="140" t="str">
        <f>IF($C$602=0,"",IF(C598="[for completion]","",IF(C598="","",C598/$C$602)))</f>
        <v/>
      </c>
      <c r="G598" s="140" t="str">
        <f>IF($D$602=0,"",IF(D598="[for completion]","",IF(D598="","",D598/$D$602)))</f>
        <v/>
      </c>
    </row>
    <row r="599">
      <c r="A599" s="51" t="s">
        <v>2319</v>
      </c>
      <c r="B599" s="51"/>
      <c r="C599" s="133"/>
      <c r="D599" s="51"/>
      <c r="F599" s="140" t="str">
        <f>IF($C$602=0,"",IF(C599="[for completion]","",IF(C599="","",C599/$C$602)))</f>
        <v/>
      </c>
      <c r="G599" s="140" t="str">
        <f>IF($D$602=0,"",IF(D599="[for completion]","",IF(D599="","",D599/$D$602)))</f>
        <v/>
      </c>
    </row>
    <row r="600">
      <c r="A600" s="51" t="s">
        <v>2610</v>
      </c>
      <c r="B600" s="68"/>
      <c r="C600" s="133"/>
      <c r="D600" s="51"/>
      <c r="E600" s="57"/>
      <c r="F600" s="140" t="str">
        <f>IF($C$602=0,"",IF(C600="[for completion]","",IF(C600="","",C600/$C$602)))</f>
        <v/>
      </c>
      <c r="G600" s="140" t="str">
        <f>IF($D$602=0,"",IF(D600="[for completion]","",IF(D600="","",D600/$D$602)))</f>
        <v/>
      </c>
    </row>
    <row r="601">
      <c r="A601" s="51" t="s">
        <v>2611</v>
      </c>
      <c r="B601" s="68"/>
      <c r="C601" s="165"/>
      <c r="D601" s="165"/>
      <c r="E601" s="57"/>
      <c r="F601" s="140" t="str">
        <f>IF($C$602=0,"",IF(C601="[for completion]","",IF(C601="","",C601/$C$602)))</f>
        <v/>
      </c>
      <c r="G601" s="140" t="str">
        <f>IF($D$602=0,"",IF(D601="[for completion]","",IF(D601="","",D601/$D$602)))</f>
        <v/>
      </c>
    </row>
    <row r="602">
      <c r="A602" s="51" t="s">
        <v>2612</v>
      </c>
      <c r="B602" s="68" t="s">
        <v>92</v>
      </c>
      <c r="C602" s="133">
        <f>SUM(C589:C601)</f>
        <v>0</v>
      </c>
      <c r="D602" s="134">
        <f>SUM(D589:D601)</f>
        <v>0</v>
      </c>
      <c r="E602" s="57"/>
      <c r="F602" s="128">
        <f>SUM(F589:F601)</f>
        <v>0</v>
      </c>
      <c r="G602" s="128">
        <f>SUM(G589:G601)</f>
        <v>0</v>
      </c>
    </row>
    <row r="603">
      <c r="A603" s="51" t="s">
        <v>2613</v>
      </c>
    </row>
    <row r="604">
      <c r="A604" s="51" t="s">
        <v>2614</v>
      </c>
    </row>
    <row r="605">
      <c r="A605" s="51" t="s">
        <v>2615</v>
      </c>
    </row>
    <row r="606">
      <c r="A606" s="51" t="s">
        <v>2616</v>
      </c>
      <c r="B606" s="68"/>
      <c r="C606" s="133"/>
      <c r="D606" s="134"/>
      <c r="E606" s="57"/>
      <c r="F606" s="128"/>
      <c r="G606" s="128"/>
    </row>
    <row r="607">
      <c r="A607" s="51" t="s">
        <v>2617</v>
      </c>
      <c r="B607" s="68"/>
      <c r="C607" s="133"/>
      <c r="D607" s="134"/>
      <c r="E607" s="57"/>
      <c r="F607" s="128"/>
      <c r="G607" s="128"/>
    </row>
    <row r="608">
      <c r="A608" s="51" t="s">
        <v>2618</v>
      </c>
      <c r="B608" s="68"/>
      <c r="C608" s="133"/>
      <c r="D608" s="134"/>
      <c r="E608" s="57"/>
      <c r="F608" s="128"/>
      <c r="G608" s="128"/>
    </row>
    <row r="609">
      <c r="A609" s="51" t="s">
        <v>2619</v>
      </c>
      <c r="B609" s="68"/>
      <c r="C609" s="133"/>
      <c r="D609" s="134"/>
      <c r="E609" s="57"/>
      <c r="F609" s="128"/>
      <c r="G609" s="128"/>
    </row>
    <row r="610">
      <c r="A610" s="51" t="s">
        <v>2620</v>
      </c>
      <c r="B610" s="68"/>
      <c r="C610" s="133"/>
      <c r="D610" s="134"/>
      <c r="E610" s="57"/>
      <c r="F610" s="128"/>
      <c r="G610" s="128"/>
    </row>
    <row r="611">
      <c r="A611" s="51" t="s">
        <v>2621</v>
      </c>
    </row>
    <row r="612">
      <c r="A612" s="51" t="s">
        <v>2622</v>
      </c>
    </row>
    <row r="613">
      <c r="A613" s="70"/>
      <c r="B613" s="70" t="s">
        <v>2325</v>
      </c>
      <c r="C613" s="70" t="s">
        <v>62</v>
      </c>
      <c r="D613" s="70" t="s">
        <v>1536</v>
      </c>
      <c r="E613" s="70"/>
      <c r="F613" s="70" t="s">
        <v>427</v>
      </c>
      <c r="G613" s="70" t="s">
        <v>1844</v>
      </c>
    </row>
    <row r="614">
      <c r="A614" s="51" t="s">
        <v>2320</v>
      </c>
      <c r="B614" s="68" t="s">
        <v>2153</v>
      </c>
      <c r="C614" s="165"/>
      <c r="D614" s="165"/>
      <c r="E614" s="57"/>
      <c r="F614" s="140" t="str">
        <f>IF($C$618=0,"",IF(C614="[for completion]","",IF(C614="","",C614/$C$618)))</f>
        <v/>
      </c>
      <c r="G614" s="140" t="str">
        <f>IF($D$618=0,"",IF(D614="[for completion]","",IF(D614="","",D614/$D$618)))</f>
        <v/>
      </c>
    </row>
    <row r="615">
      <c r="A615" s="51" t="s">
        <v>2321</v>
      </c>
      <c r="B615" s="154" t="s">
        <v>2152</v>
      </c>
      <c r="C615" s="165"/>
      <c r="D615" s="165"/>
      <c r="E615" s="57"/>
      <c r="F615" s="57"/>
      <c r="G615" s="140" t="str">
        <f>IF($D$618=0,"",IF(D615="[for completion]","",IF(D615="","",D615/$D$618)))</f>
        <v/>
      </c>
    </row>
    <row r="616">
      <c r="A616" s="51" t="s">
        <v>2322</v>
      </c>
      <c r="B616" s="68" t="s">
        <v>1535</v>
      </c>
      <c r="C616" s="165"/>
      <c r="D616" s="165"/>
      <c r="E616" s="57"/>
      <c r="F616" s="57"/>
      <c r="G616" s="140" t="str">
        <f>IF($D$618=0,"",IF(D616="[for completion]","",IF(D616="","",D616/$D$618)))</f>
        <v/>
      </c>
    </row>
    <row r="617">
      <c r="A617" s="51" t="s">
        <v>2323</v>
      </c>
      <c r="B617" s="51" t="s">
        <v>1927</v>
      </c>
      <c r="C617" s="165"/>
      <c r="D617" s="165"/>
      <c r="E617" s="57"/>
      <c r="F617" s="57"/>
      <c r="G617" s="140" t="str">
        <f>IF($D$618=0,"",IF(D617="[for completion]","",IF(D617="","",D617/$D$618)))</f>
        <v/>
      </c>
    </row>
    <row r="618">
      <c r="A618" s="51" t="s">
        <v>2324</v>
      </c>
      <c r="B618" s="68" t="s">
        <v>92</v>
      </c>
      <c r="C618" s="133">
        <f>SUM(C614:C617)</f>
        <v>0</v>
      </c>
      <c r="D618" s="134">
        <f>SUM(D614:D617)</f>
        <v>0</v>
      </c>
      <c r="E618" s="57"/>
      <c r="F618" s="128">
        <f>SUM(F614:F617)</f>
        <v>0</v>
      </c>
      <c r="G618" s="128">
        <f>SUM(G614:G617)</f>
        <v>0</v>
      </c>
    </row>
    <row r="619">
      <c r="A619" s="51"/>
    </row>
    <row r="620">
      <c r="A620" s="70"/>
      <c r="B620" s="70" t="s">
        <v>2927</v>
      </c>
      <c r="C620" s="70" t="s">
        <v>2562</v>
      </c>
      <c r="D620" s="70" t="s">
        <v>2565</v>
      </c>
      <c r="E620" s="70"/>
      <c r="F620" s="70" t="s">
        <v>2564</v>
      </c>
      <c r="G620" s="70"/>
    </row>
    <row r="621">
      <c r="A621" s="51" t="s">
        <v>2327</v>
      </c>
      <c r="B621" s="68"/>
      <c r="C621" s="168"/>
      <c r="D621" s="168"/>
      <c r="E621" s="205"/>
      <c r="F621" s="168"/>
      <c r="G621" s="140" t="str">
        <f>IF($D$639=0,"",IF(D621="[for completion]","",IF(D621="","",D621/$D$639)))</f>
        <v/>
      </c>
    </row>
    <row r="622">
      <c r="A622" s="51" t="s">
        <v>2328</v>
      </c>
      <c r="B622" s="68"/>
      <c r="C622" s="168"/>
      <c r="D622" s="168"/>
      <c r="E622" s="205"/>
      <c r="F622" s="168"/>
      <c r="G622" s="140" t="str">
        <f>IF($D$639=0,"",IF(D622="[for completion]","",IF(D622="","",D622/$D$639)))</f>
        <v/>
      </c>
    </row>
    <row r="623">
      <c r="A623" s="51" t="s">
        <v>2329</v>
      </c>
      <c r="B623" s="68"/>
      <c r="C623" s="168"/>
      <c r="D623" s="168"/>
      <c r="E623" s="205"/>
      <c r="F623" s="168"/>
      <c r="G623" s="140" t="str">
        <f>IF($D$639=0,"",IF(D623="[for completion]","",IF(D623="","",D623/$D$639)))</f>
        <v/>
      </c>
    </row>
    <row r="624">
      <c r="A624" s="51" t="s">
        <v>2330</v>
      </c>
      <c r="B624" s="68"/>
      <c r="C624" s="168"/>
      <c r="D624" s="168"/>
      <c r="E624" s="205"/>
      <c r="F624" s="168"/>
      <c r="G624" s="140" t="str">
        <f>IF($D$639=0,"",IF(D624="[for completion]","",IF(D624="","",D624/$D$639)))</f>
        <v/>
      </c>
    </row>
    <row r="625">
      <c r="A625" s="51" t="s">
        <v>2331</v>
      </c>
      <c r="B625" s="68"/>
      <c r="C625" s="168"/>
      <c r="D625" s="168"/>
      <c r="E625" s="205"/>
      <c r="F625" s="168"/>
      <c r="G625" s="140" t="str">
        <f>IF($D$639=0,"",IF(D625="[for completion]","",IF(D625="","",D625/$D$639)))</f>
        <v/>
      </c>
    </row>
    <row r="626">
      <c r="A626" s="51" t="s">
        <v>2332</v>
      </c>
      <c r="B626" s="68"/>
      <c r="C626" s="168"/>
      <c r="D626" s="168"/>
      <c r="E626" s="205"/>
      <c r="F626" s="168"/>
      <c r="G626" s="140" t="str">
        <f>IF($D$639=0,"",IF(D626="[for completion]","",IF(D626="","",D626/$D$639)))</f>
        <v/>
      </c>
    </row>
    <row r="627">
      <c r="A627" s="51" t="s">
        <v>2333</v>
      </c>
      <c r="B627" s="68"/>
      <c r="C627" s="168"/>
      <c r="D627" s="168"/>
      <c r="E627" s="205"/>
      <c r="F627" s="168"/>
      <c r="G627" s="140" t="str">
        <f>IF($D$639=0,"",IF(D627="[for completion]","",IF(D627="","",D627/$D$639)))</f>
        <v/>
      </c>
    </row>
    <row r="628">
      <c r="A628" s="51" t="s">
        <v>2334</v>
      </c>
      <c r="B628" s="68"/>
      <c r="C628" s="168"/>
      <c r="D628" s="168"/>
      <c r="E628" s="205"/>
      <c r="F628" s="168"/>
      <c r="G628" s="140" t="str">
        <f>IF($D$639=0,"",IF(D628="[for completion]","",IF(D628="","",D628/$D$639)))</f>
        <v/>
      </c>
    </row>
    <row r="629">
      <c r="A629" s="51" t="s">
        <v>2335</v>
      </c>
      <c r="B629" s="68"/>
      <c r="C629" s="168"/>
      <c r="D629" s="168"/>
      <c r="E629" s="205"/>
      <c r="F629" s="168"/>
      <c r="G629" s="140" t="str">
        <f>IF($D$639=0,"",IF(D629="[for completion]","",IF(D629="","",D629/$D$639)))</f>
        <v/>
      </c>
    </row>
    <row r="630">
      <c r="A630" s="51" t="s">
        <v>2336</v>
      </c>
      <c r="B630" s="68"/>
      <c r="C630" s="168"/>
      <c r="D630" s="168"/>
      <c r="E630" s="205"/>
      <c r="F630" s="168"/>
      <c r="G630" s="140" t="str">
        <f>IF($D$639=0,"",IF(D630="[for completion]","",IF(D630="","",D630/$D$639)))</f>
        <v/>
      </c>
    </row>
    <row r="631">
      <c r="A631" s="51" t="s">
        <v>2337</v>
      </c>
      <c r="B631" s="68"/>
      <c r="C631" s="168"/>
      <c r="D631" s="168"/>
      <c r="E631" s="205"/>
      <c r="F631" s="168"/>
      <c r="G631" s="140" t="str">
        <f>IF($D$639=0,"",IF(D631="[for completion]","",IF(D631="","",D631/$D$639)))</f>
        <v/>
      </c>
    </row>
    <row r="632">
      <c r="A632" s="51" t="s">
        <v>2338</v>
      </c>
      <c r="B632" s="68"/>
      <c r="C632" s="168"/>
      <c r="D632" s="168"/>
      <c r="E632" s="205"/>
      <c r="F632" s="168"/>
      <c r="G632" s="140" t="str">
        <f>IF($D$639=0,"",IF(D632="[for completion]","",IF(D632="","",D632/$D$639)))</f>
        <v/>
      </c>
    </row>
    <row r="633">
      <c r="A633" s="51" t="s">
        <v>2339</v>
      </c>
      <c r="B633" s="68"/>
      <c r="C633" s="168"/>
      <c r="D633" s="168"/>
      <c r="E633" s="205"/>
      <c r="F633" s="168"/>
      <c r="G633" s="140" t="str">
        <f>IF($D$639=0,"",IF(D633="[for completion]","",IF(D633="","",D633/$D$639)))</f>
        <v/>
      </c>
    </row>
    <row r="634">
      <c r="A634" s="51" t="s">
        <v>2340</v>
      </c>
      <c r="B634" s="68"/>
      <c r="C634" s="168"/>
      <c r="D634" s="168"/>
      <c r="E634" s="205"/>
      <c r="F634" s="168"/>
      <c r="G634" s="140" t="str">
        <f>IF($D$639=0,"",IF(D634="[for completion]","",IF(D634="","",D634/$D$639)))</f>
        <v/>
      </c>
    </row>
    <row r="635">
      <c r="A635" s="51" t="s">
        <v>2341</v>
      </c>
      <c r="B635" s="68" t="s">
        <v>92</v>
      </c>
      <c r="C635" s="133">
        <f>SUM(C621:C634)</f>
        <v>0</v>
      </c>
      <c r="D635" s="133">
        <f>SUM(D621:D634)</f>
        <v>0</v>
      </c>
      <c r="E635" s="49"/>
      <c r="F635" s="133"/>
      <c r="G635" s="140" t="str">
        <f>IF($D$639=0,"",IF(D635="[for completion]","",IF(D635="","",D635/$D$639)))</f>
        <v/>
      </c>
    </row>
    <row r="636">
      <c r="A636" s="51" t="s">
        <v>2342</v>
      </c>
      <c r="B636" s="51" t="s">
        <v>2561</v>
      </c>
      <c r="F636" s="168"/>
      <c r="G636" s="140" t="str">
        <f>IF($D$639=0,"",IF(D636="[for completion]","",IF(D636="","",D636/$D$639)))</f>
        <v/>
      </c>
    </row>
    <row r="637">
      <c r="A637" s="51" t="s">
        <v>2343</v>
      </c>
      <c r="B637" s="180"/>
      <c r="C637" s="51"/>
      <c r="D637" s="51"/>
      <c r="E637" s="49"/>
      <c r="F637" s="140"/>
      <c r="G637" s="140"/>
    </row>
    <row r="638">
      <c r="A638" s="51" t="s">
        <v>2344</v>
      </c>
      <c r="B638" s="68"/>
      <c r="C638" s="51"/>
      <c r="D638" s="51"/>
      <c r="E638" s="49"/>
      <c r="F638" s="140"/>
      <c r="G638" s="140"/>
    </row>
    <row r="639">
      <c r="A639" s="51" t="s">
        <v>2345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2657</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2658</v>
      </c>
      <c r="C5" s="55"/>
      <c r="E5" s="57"/>
      <c r="F5" s="57"/>
      <c r="H5"/>
      <c r="L5" s="49"/>
      <c r="M5" s="49"/>
    </row>
    <row r="6" ht="18.75">
      <c r="B6" s="211" t="s">
        <v>2659</v>
      </c>
      <c r="C6" s="55"/>
      <c r="E6" s="57"/>
      <c r="F6" s="57"/>
      <c r="H6"/>
      <c r="L6" s="49"/>
      <c r="M6" s="49"/>
    </row>
    <row r="7" ht="15.75" thickBot="1">
      <c r="B7" s="212" t="s">
        <v>2876</v>
      </c>
      <c r="H7"/>
      <c r="L7" s="49"/>
      <c r="M7" s="49"/>
    </row>
    <row r="8" s="96" customFormat="1">
      <c r="A8" s="51"/>
      <c r="B8" s="75"/>
      <c r="C8" s="51"/>
      <c r="D8" s="51"/>
      <c r="E8" s="51"/>
      <c r="F8" s="51"/>
      <c r="G8" s="49"/>
      <c r="H8"/>
      <c r="I8" s="51"/>
      <c r="J8" s="51"/>
      <c r="K8" s="51"/>
      <c r="L8" s="49"/>
      <c r="M8" s="49"/>
      <c r="N8" s="49"/>
    </row>
    <row r="9" s="96" customFormat="1" ht="18.75" customHeight="1">
      <c r="A9" s="62"/>
      <c r="B9" s="236" t="s">
        <v>2660</v>
      </c>
      <c r="C9" s="236"/>
      <c r="D9" s="62"/>
      <c r="E9" s="62"/>
      <c r="F9" s="62"/>
      <c r="G9" s="62"/>
      <c r="H9"/>
      <c r="I9" s="51"/>
      <c r="J9" s="51"/>
      <c r="K9" s="51"/>
      <c r="L9" s="49"/>
      <c r="M9" s="49"/>
      <c r="N9" s="49"/>
    </row>
    <row r="10" s="96" customFormat="1" ht="18.75" customHeight="1">
      <c r="A10" s="70"/>
      <c r="B10" s="70" t="s">
        <v>1541</v>
      </c>
      <c r="C10" s="70" t="s">
        <v>62</v>
      </c>
      <c r="D10" s="70" t="s">
        <v>1542</v>
      </c>
      <c r="E10" s="70"/>
      <c r="F10" s="70" t="s">
        <v>2664</v>
      </c>
      <c r="G10" s="70" t="s">
        <v>2665</v>
      </c>
      <c r="H10"/>
      <c r="I10" s="51"/>
      <c r="J10" s="51"/>
      <c r="K10" s="51"/>
      <c r="L10" s="49"/>
      <c r="M10" s="49"/>
      <c r="N10" s="49"/>
    </row>
    <row r="11" s="96" customFormat="1">
      <c r="A11" s="51" t="s">
        <v>2666</v>
      </c>
      <c r="B11" s="1" t="s">
        <v>2661</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2667</v>
      </c>
      <c r="B12" s="80" t="s">
        <v>2834</v>
      </c>
      <c r="C12" s="178" t="s">
        <v>34</v>
      </c>
      <c r="D12" s="179" t="s">
        <v>34</v>
      </c>
      <c r="E12"/>
      <c r="F12" s="140"/>
      <c r="G12" s="140"/>
      <c r="H12"/>
      <c r="I12" s="51"/>
      <c r="J12" s="51"/>
      <c r="K12" s="51"/>
      <c r="L12" s="49"/>
      <c r="M12" s="49"/>
      <c r="N12" s="49"/>
    </row>
    <row r="13" s="96" customFormat="1">
      <c r="A13" s="51" t="s">
        <v>2668</v>
      </c>
      <c r="B13" s="80" t="s">
        <v>2835</v>
      </c>
      <c r="C13" s="178" t="s">
        <v>34</v>
      </c>
      <c r="D13" s="179" t="s">
        <v>34</v>
      </c>
      <c r="E13"/>
      <c r="F13" s="140"/>
      <c r="G13" s="140"/>
      <c r="H13"/>
      <c r="I13" s="51"/>
      <c r="J13" s="51"/>
      <c r="K13" s="51"/>
      <c r="L13" s="49"/>
      <c r="M13" s="49"/>
      <c r="N13" s="49"/>
    </row>
    <row r="14" s="96" customFormat="1">
      <c r="A14" s="51" t="s">
        <v>2669</v>
      </c>
      <c r="B14" s="80" t="s">
        <v>2836</v>
      </c>
      <c r="C14" s="178" t="s">
        <v>34</v>
      </c>
      <c r="D14" s="179" t="s">
        <v>34</v>
      </c>
      <c r="E14"/>
      <c r="F14" s="140"/>
      <c r="G14" s="140"/>
      <c r="H14"/>
      <c r="I14" s="51"/>
      <c r="J14" s="51"/>
      <c r="K14" s="51"/>
      <c r="L14" s="49"/>
      <c r="M14" s="49"/>
      <c r="N14" s="49"/>
    </row>
    <row r="15" s="96" customFormat="1">
      <c r="A15" s="51"/>
      <c r="B15" s="80" t="s">
        <v>2843</v>
      </c>
      <c r="C15" s="178" t="s">
        <v>34</v>
      </c>
      <c r="D15" s="179" t="s">
        <v>34</v>
      </c>
      <c r="E15"/>
      <c r="F15" s="140"/>
      <c r="G15" s="140"/>
      <c r="H15"/>
      <c r="I15" s="51"/>
      <c r="J15" s="51"/>
      <c r="K15" s="51"/>
      <c r="L15" s="49"/>
      <c r="M15" s="49"/>
      <c r="N15" s="49"/>
    </row>
    <row r="16" s="96" customFormat="1">
      <c r="A16" s="51" t="s">
        <v>2837</v>
      </c>
      <c r="B16" s="68" t="s">
        <v>2662</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2838</v>
      </c>
      <c r="B17" s="80" t="s">
        <v>2834</v>
      </c>
      <c r="C17" s="178" t="s">
        <v>34</v>
      </c>
      <c r="D17" s="179" t="s">
        <v>34</v>
      </c>
      <c r="E17"/>
      <c r="F17" s="140"/>
      <c r="G17" s="140"/>
      <c r="H17"/>
      <c r="I17" s="51"/>
      <c r="J17" s="51"/>
      <c r="K17" s="51"/>
      <c r="L17" s="49"/>
      <c r="M17" s="49"/>
      <c r="N17" s="49"/>
    </row>
    <row r="18" s="96" customFormat="1">
      <c r="A18" s="51" t="s">
        <v>2839</v>
      </c>
      <c r="B18" s="80" t="s">
        <v>2835</v>
      </c>
      <c r="C18" s="178" t="s">
        <v>34</v>
      </c>
      <c r="D18" s="179" t="s">
        <v>34</v>
      </c>
      <c r="E18"/>
      <c r="F18" s="140"/>
      <c r="G18" s="140"/>
      <c r="H18"/>
      <c r="I18" s="51"/>
      <c r="J18" s="51"/>
      <c r="K18" s="51"/>
      <c r="L18" s="49"/>
      <c r="M18" s="49"/>
      <c r="N18" s="49"/>
    </row>
    <row r="19" s="96" customFormat="1">
      <c r="A19" s="51" t="s">
        <v>2840</v>
      </c>
      <c r="B19" s="80" t="s">
        <v>2836</v>
      </c>
      <c r="C19" s="178" t="s">
        <v>34</v>
      </c>
      <c r="D19" s="179" t="s">
        <v>34</v>
      </c>
      <c r="E19"/>
      <c r="F19" s="140"/>
      <c r="G19" s="140"/>
      <c r="H19"/>
      <c r="I19" s="51"/>
      <c r="J19" s="51"/>
      <c r="K19" s="51"/>
      <c r="L19" s="49"/>
      <c r="M19" s="49"/>
      <c r="N19" s="49"/>
    </row>
    <row r="20" s="96" customFormat="1">
      <c r="A20" s="51"/>
      <c r="B20" s="80" t="s">
        <v>2843</v>
      </c>
      <c r="C20" s="178" t="s">
        <v>34</v>
      </c>
      <c r="D20" s="179" t="s">
        <v>34</v>
      </c>
      <c r="E20"/>
      <c r="F20" s="140"/>
      <c r="G20" s="140"/>
      <c r="H20"/>
      <c r="I20" s="51"/>
      <c r="J20" s="51"/>
      <c r="K20" s="51"/>
      <c r="L20" s="49"/>
      <c r="M20" s="49"/>
      <c r="N20" s="49"/>
    </row>
    <row r="21" s="96" customFormat="1">
      <c r="A21" s="51" t="s">
        <v>2841</v>
      </c>
      <c r="B21" s="68" t="s">
        <v>1551</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2842</v>
      </c>
      <c r="B22" s="68" t="s">
        <v>2663</v>
      </c>
      <c r="C22" s="135">
        <f>SUM(C11,C16,C21)</f>
        <v>0</v>
      </c>
      <c r="D22" s="76">
        <f>SUM(D11,D16,D21)</f>
        <v>0</v>
      </c>
      <c r="E22"/>
      <c r="F22" s="140">
        <f>SUM(F11:F21)</f>
        <v>0</v>
      </c>
      <c r="G22" s="140">
        <f>SUM(G11:G21)</f>
        <v>0</v>
      </c>
      <c r="H22"/>
      <c r="I22" s="51"/>
      <c r="J22" s="51"/>
      <c r="K22" s="51"/>
      <c r="L22" s="49"/>
      <c r="M22" s="49"/>
      <c r="N22" s="49"/>
    </row>
    <row r="23" s="96" customFormat="1">
      <c r="A23" s="68" t="s">
        <v>2670</v>
      </c>
      <c r="B23" s="182" t="s">
        <v>94</v>
      </c>
      <c r="C23" s="135"/>
      <c r="D23" s="76"/>
      <c r="E23"/>
      <c r="F23" s="140"/>
      <c r="G23" s="140"/>
      <c r="H23"/>
      <c r="I23" s="51"/>
      <c r="J23" s="51"/>
      <c r="K23" s="51"/>
      <c r="L23" s="49"/>
      <c r="M23" s="49"/>
      <c r="N23" s="49"/>
    </row>
    <row r="24" s="96" customFormat="1">
      <c r="A24" s="68" t="s">
        <v>2671</v>
      </c>
      <c r="B24" s="182" t="s">
        <v>94</v>
      </c>
      <c r="C24" s="135"/>
      <c r="D24" s="76"/>
      <c r="E24"/>
      <c r="F24" s="140"/>
      <c r="G24" s="140"/>
      <c r="H24"/>
      <c r="I24" s="51"/>
      <c r="J24" s="51"/>
      <c r="K24" s="51"/>
      <c r="L24" s="49"/>
      <c r="M24" s="49"/>
      <c r="N24" s="49"/>
    </row>
    <row r="25" s="96" customFormat="1">
      <c r="A25" s="68" t="s">
        <v>2672</v>
      </c>
      <c r="B25" s="182" t="s">
        <v>94</v>
      </c>
      <c r="C25" s="135"/>
      <c r="D25" s="76"/>
      <c r="E25"/>
      <c r="F25" s="140"/>
      <c r="G25" s="140"/>
      <c r="H25"/>
      <c r="I25" s="51"/>
      <c r="J25" s="51"/>
      <c r="K25" s="51"/>
      <c r="L25" s="49"/>
      <c r="M25" s="49"/>
      <c r="N25" s="49"/>
    </row>
    <row r="26" s="96" customFormat="1">
      <c r="A26" s="68" t="s">
        <v>2673</v>
      </c>
      <c r="B26" s="182" t="s">
        <v>94</v>
      </c>
      <c r="C26" s="135"/>
      <c r="D26" s="76"/>
      <c r="E26"/>
      <c r="F26" s="140"/>
      <c r="G26" s="140"/>
      <c r="H26"/>
      <c r="I26" s="51"/>
      <c r="J26" s="51"/>
      <c r="K26" s="51"/>
      <c r="L26" s="49"/>
      <c r="M26" s="49"/>
      <c r="N26" s="49"/>
    </row>
    <row r="27" s="96" customFormat="1">
      <c r="A27" s="68" t="s">
        <v>2674</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2859</v>
      </c>
      <c r="C30" s="70" t="s">
        <v>62</v>
      </c>
      <c r="D30" s="70" t="s">
        <v>1542</v>
      </c>
      <c r="E30" s="70"/>
      <c r="F30" s="70" t="s">
        <v>2664</v>
      </c>
      <c r="G30" s="70" t="s">
        <v>2665</v>
      </c>
      <c r="H30"/>
      <c r="I30" s="51"/>
      <c r="J30" s="51"/>
      <c r="K30" s="51"/>
      <c r="L30" s="49"/>
      <c r="M30" s="49"/>
      <c r="N30" s="49"/>
    </row>
    <row r="31" s="96" customFormat="1">
      <c r="A31" s="51" t="s">
        <v>2860</v>
      </c>
      <c r="B31" s="135" t="s">
        <v>2844</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2861</v>
      </c>
      <c r="B32" s="135" t="s">
        <v>2845</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2862</v>
      </c>
      <c r="B33" s="135" t="s">
        <v>2846</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2863</v>
      </c>
      <c r="B34" s="135" t="s">
        <v>2847</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2864</v>
      </c>
      <c r="B35" s="135" t="s">
        <v>2848</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2865</v>
      </c>
      <c r="B36" s="135" t="s">
        <v>2849</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2866</v>
      </c>
      <c r="B37" s="135" t="s">
        <v>2850</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2867</v>
      </c>
      <c r="B38" s="135" t="s">
        <v>2851</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2868</v>
      </c>
      <c r="B39" s="135" t="s">
        <v>2852</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2869</v>
      </c>
      <c r="B40" s="135" t="s">
        <v>2853</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2870</v>
      </c>
      <c r="B41" s="135" t="s">
        <v>2854</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2871</v>
      </c>
      <c r="B42" s="135" t="s">
        <v>2855</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2872</v>
      </c>
      <c r="B43" s="180" t="s">
        <v>2856</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2873</v>
      </c>
      <c r="B44" s="180" t="s">
        <v>2857</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2874</v>
      </c>
      <c r="B45" s="180" t="s">
        <v>2858</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2875</v>
      </c>
      <c r="B46" s="68" t="s">
        <v>2663</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2876</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2675</v>
      </c>
      <c r="B50" s="51" t="s">
        <v>729</v>
      </c>
      <c r="C50" s="134" t="s">
        <v>34</v>
      </c>
      <c r="E50" s="68"/>
      <c r="F50" s="68"/>
      <c r="H50"/>
      <c r="I50" s="68"/>
      <c r="L50" s="68"/>
      <c r="M50" s="68"/>
    </row>
    <row r="51" outlineLevel="1">
      <c r="A51" s="51" t="s">
        <v>2676</v>
      </c>
      <c r="B51" s="80" t="s">
        <v>420</v>
      </c>
      <c r="C51" s="134"/>
      <c r="E51" s="68"/>
      <c r="F51" s="68"/>
      <c r="H51"/>
      <c r="I51" s="68"/>
      <c r="L51" s="68"/>
      <c r="M51" s="68"/>
    </row>
    <row r="52" outlineLevel="1">
      <c r="A52" s="51" t="s">
        <v>2677</v>
      </c>
      <c r="B52" s="80" t="s">
        <v>422</v>
      </c>
      <c r="C52" s="134"/>
      <c r="E52" s="68"/>
      <c r="F52" s="68"/>
      <c r="H52"/>
      <c r="I52" s="68"/>
      <c r="L52" s="68"/>
      <c r="M52" s="68"/>
    </row>
    <row r="53" outlineLevel="1">
      <c r="A53" s="51" t="s">
        <v>2678</v>
      </c>
      <c r="E53" s="68"/>
      <c r="F53" s="68"/>
      <c r="H53"/>
      <c r="I53" s="68"/>
      <c r="L53" s="68"/>
      <c r="M53" s="68"/>
    </row>
    <row r="54" outlineLevel="1">
      <c r="A54" s="51" t="s">
        <v>2679</v>
      </c>
      <c r="E54" s="68"/>
      <c r="F54" s="68"/>
      <c r="H54"/>
      <c r="I54" s="68"/>
      <c r="L54" s="68"/>
      <c r="M54" s="68"/>
    </row>
    <row r="55" outlineLevel="1">
      <c r="A55" s="51" t="s">
        <v>2680</v>
      </c>
      <c r="E55" s="68"/>
      <c r="F55" s="68"/>
      <c r="H55"/>
      <c r="I55" s="68"/>
      <c r="L55" s="68"/>
      <c r="M55" s="68"/>
    </row>
    <row r="56" outlineLevel="1">
      <c r="A56" s="51" t="s">
        <v>2681</v>
      </c>
      <c r="E56" s="68"/>
      <c r="F56" s="68"/>
      <c r="H56"/>
      <c r="I56" s="68"/>
      <c r="L56" s="68"/>
      <c r="M56" s="68"/>
    </row>
    <row r="57" outlineLevel="1">
      <c r="A57" s="51" t="s">
        <v>2682</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2683</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2684</v>
      </c>
      <c r="B62" s="68" t="s">
        <v>519</v>
      </c>
      <c r="C62" s="133" t="s">
        <v>34</v>
      </c>
      <c r="D62" s="134" t="s">
        <v>34</v>
      </c>
      <c r="E62" s="68"/>
      <c r="F62" s="140" t="str">
        <f>IF($C$77=0,"",IF(C62="[for completion]","",C62/$C$77))</f>
        <v/>
      </c>
      <c r="G62" s="140" t="str">
        <f>IF($D$77=0,"",IF(D62="[for completion]","",D62/$D$77))</f>
        <v/>
      </c>
      <c r="H62"/>
      <c r="I62" s="68"/>
      <c r="L62" s="68"/>
      <c r="M62" s="77"/>
      <c r="N62" s="77"/>
    </row>
    <row r="63">
      <c r="A63" s="51" t="s">
        <v>2685</v>
      </c>
      <c r="B63" s="68" t="s">
        <v>519</v>
      </c>
      <c r="C63" s="133" t="s">
        <v>34</v>
      </c>
      <c r="D63" s="134" t="s">
        <v>34</v>
      </c>
      <c r="E63" s="68"/>
      <c r="F63" s="140" t="str">
        <f>IF($C$77=0,"",IF(C63="[for completion]","",C63/$C$77))</f>
        <v/>
      </c>
      <c r="G63" s="140" t="str">
        <f>IF($D$77=0,"",IF(D63="[for completion]","",D63/$D$77))</f>
        <v/>
      </c>
      <c r="H63"/>
      <c r="I63" s="68"/>
      <c r="L63" s="68"/>
      <c r="M63" s="77"/>
      <c r="N63" s="77"/>
    </row>
    <row r="64">
      <c r="A64" s="51" t="s">
        <v>2686</v>
      </c>
      <c r="B64" s="68" t="s">
        <v>519</v>
      </c>
      <c r="C64" s="133" t="s">
        <v>34</v>
      </c>
      <c r="D64" s="134" t="s">
        <v>34</v>
      </c>
      <c r="F64" s="140" t="str">
        <f>IF($C$77=0,"",IF(C64="[for completion]","",C64/$C$77))</f>
        <v/>
      </c>
      <c r="G64" s="140" t="str">
        <f>IF($D$77=0,"",IF(D64="[for completion]","",D64/$D$77))</f>
        <v/>
      </c>
      <c r="H64"/>
      <c r="I64" s="68"/>
      <c r="M64" s="77"/>
      <c r="N64" s="77"/>
    </row>
    <row r="65">
      <c r="A65" s="51" t="s">
        <v>2687</v>
      </c>
      <c r="B65" s="68" t="s">
        <v>519</v>
      </c>
      <c r="C65" s="133" t="s">
        <v>34</v>
      </c>
      <c r="D65" s="134" t="s">
        <v>34</v>
      </c>
      <c r="E65" s="88"/>
      <c r="F65" s="140" t="str">
        <f>IF($C$77=0,"",IF(C65="[for completion]","",C65/$C$77))</f>
        <v/>
      </c>
      <c r="G65" s="140" t="str">
        <f>IF($D$77=0,"",IF(D65="[for completion]","",D65/$D$77))</f>
        <v/>
      </c>
      <c r="H65"/>
      <c r="I65" s="68"/>
      <c r="L65" s="88"/>
      <c r="M65" s="77"/>
      <c r="N65" s="77"/>
    </row>
    <row r="66">
      <c r="A66" s="51" t="s">
        <v>2688</v>
      </c>
      <c r="B66" s="68" t="s">
        <v>519</v>
      </c>
      <c r="C66" s="133" t="s">
        <v>34</v>
      </c>
      <c r="D66" s="134" t="s">
        <v>34</v>
      </c>
      <c r="E66" s="88"/>
      <c r="F66" s="140" t="str">
        <f>IF($C$77=0,"",IF(C66="[for completion]","",C66/$C$77))</f>
        <v/>
      </c>
      <c r="G66" s="140" t="str">
        <f>IF($D$77=0,"",IF(D66="[for completion]","",D66/$D$77))</f>
        <v/>
      </c>
      <c r="H66"/>
      <c r="I66" s="68"/>
      <c r="L66" s="88"/>
      <c r="M66" s="77"/>
      <c r="N66" s="77"/>
    </row>
    <row r="67">
      <c r="A67" s="51" t="s">
        <v>2689</v>
      </c>
      <c r="B67" s="68" t="s">
        <v>519</v>
      </c>
      <c r="C67" s="133" t="s">
        <v>34</v>
      </c>
      <c r="D67" s="134" t="s">
        <v>34</v>
      </c>
      <c r="E67" s="88"/>
      <c r="F67" s="140" t="str">
        <f>IF($C$77=0,"",IF(C67="[for completion]","",C67/$C$77))</f>
        <v/>
      </c>
      <c r="G67" s="140" t="str">
        <f>IF($D$77=0,"",IF(D67="[for completion]","",D67/$D$77))</f>
        <v/>
      </c>
      <c r="H67"/>
      <c r="I67" s="68"/>
      <c r="L67" s="88"/>
      <c r="M67" s="77"/>
      <c r="N67" s="77"/>
    </row>
    <row r="68">
      <c r="A68" s="51" t="s">
        <v>2690</v>
      </c>
      <c r="B68" s="68" t="s">
        <v>519</v>
      </c>
      <c r="C68" s="133" t="s">
        <v>34</v>
      </c>
      <c r="D68" s="134" t="s">
        <v>34</v>
      </c>
      <c r="E68" s="88"/>
      <c r="F68" s="140" t="str">
        <f>IF($C$77=0,"",IF(C68="[for completion]","",C68/$C$77))</f>
        <v/>
      </c>
      <c r="G68" s="140" t="str">
        <f>IF($D$77=0,"",IF(D68="[for completion]","",D68/$D$77))</f>
        <v/>
      </c>
      <c r="H68"/>
      <c r="I68" s="68"/>
      <c r="L68" s="88"/>
      <c r="M68" s="77"/>
      <c r="N68" s="77"/>
    </row>
    <row r="69">
      <c r="A69" s="51" t="s">
        <v>2691</v>
      </c>
      <c r="B69" s="68" t="s">
        <v>519</v>
      </c>
      <c r="C69" s="133" t="s">
        <v>34</v>
      </c>
      <c r="D69" s="134" t="s">
        <v>34</v>
      </c>
      <c r="E69" s="88"/>
      <c r="F69" s="140" t="str">
        <f>IF($C$77=0,"",IF(C69="[for completion]","",C69/$C$77))</f>
        <v/>
      </c>
      <c r="G69" s="140" t="str">
        <f>IF($D$77=0,"",IF(D69="[for completion]","",D69/$D$77))</f>
        <v/>
      </c>
      <c r="H69"/>
      <c r="I69" s="68"/>
      <c r="L69" s="88"/>
      <c r="M69" s="77"/>
      <c r="N69" s="77"/>
    </row>
    <row r="70">
      <c r="A70" s="51" t="s">
        <v>2692</v>
      </c>
      <c r="B70" s="68" t="s">
        <v>519</v>
      </c>
      <c r="C70" s="133" t="s">
        <v>34</v>
      </c>
      <c r="D70" s="134" t="s">
        <v>34</v>
      </c>
      <c r="E70" s="88"/>
      <c r="F70" s="140" t="str">
        <f>IF($C$77=0,"",IF(C70="[for completion]","",C70/$C$77))</f>
        <v/>
      </c>
      <c r="G70" s="140" t="str">
        <f>IF($D$77=0,"",IF(D70="[for completion]","",D70/$D$77))</f>
        <v/>
      </c>
      <c r="H70"/>
      <c r="I70" s="68"/>
      <c r="L70" s="88"/>
      <c r="M70" s="77"/>
      <c r="N70" s="77"/>
    </row>
    <row r="71">
      <c r="A71" s="51" t="s">
        <v>2693</v>
      </c>
      <c r="B71" s="68" t="s">
        <v>519</v>
      </c>
      <c r="C71" s="133" t="s">
        <v>34</v>
      </c>
      <c r="D71" s="134" t="s">
        <v>34</v>
      </c>
      <c r="E71" s="88"/>
      <c r="F71" s="140" t="str">
        <f>IF($C$77=0,"",IF(C71="[for completion]","",C71/$C$77))</f>
        <v/>
      </c>
      <c r="G71" s="140" t="str">
        <f>IF($D$77=0,"",IF(D71="[for completion]","",D71/$D$77))</f>
        <v/>
      </c>
      <c r="H71"/>
      <c r="I71" s="68"/>
      <c r="L71" s="88"/>
      <c r="M71" s="77"/>
      <c r="N71" s="77"/>
    </row>
    <row r="72">
      <c r="A72" s="51" t="s">
        <v>2694</v>
      </c>
      <c r="B72" s="68" t="s">
        <v>519</v>
      </c>
      <c r="C72" s="133" t="s">
        <v>34</v>
      </c>
      <c r="D72" s="134" t="s">
        <v>34</v>
      </c>
      <c r="E72" s="88"/>
      <c r="F72" s="140" t="str">
        <f>IF($C$77=0,"",IF(C72="[for completion]","",C72/$C$77))</f>
        <v/>
      </c>
      <c r="G72" s="140" t="str">
        <f>IF($D$77=0,"",IF(D72="[for completion]","",D72/$D$77))</f>
        <v/>
      </c>
      <c r="H72"/>
      <c r="I72" s="68"/>
      <c r="L72" s="88"/>
      <c r="M72" s="77"/>
      <c r="N72" s="77"/>
    </row>
    <row r="73">
      <c r="A73" s="51" t="s">
        <v>2695</v>
      </c>
      <c r="B73" s="68" t="s">
        <v>519</v>
      </c>
      <c r="C73" s="133" t="s">
        <v>34</v>
      </c>
      <c r="D73" s="134" t="s">
        <v>34</v>
      </c>
      <c r="E73" s="88"/>
      <c r="F73" s="140" t="str">
        <f>IF($C$77=0,"",IF(C73="[for completion]","",C73/$C$77))</f>
        <v/>
      </c>
      <c r="G73" s="140" t="str">
        <f>IF($D$77=0,"",IF(D73="[for completion]","",D73/$D$77))</f>
        <v/>
      </c>
      <c r="H73"/>
      <c r="I73" s="68"/>
      <c r="L73" s="88"/>
      <c r="M73" s="77"/>
      <c r="N73" s="77"/>
    </row>
    <row r="74">
      <c r="A74" s="51" t="s">
        <v>2696</v>
      </c>
      <c r="B74" s="68" t="s">
        <v>519</v>
      </c>
      <c r="C74" s="133" t="s">
        <v>34</v>
      </c>
      <c r="D74" s="134" t="s">
        <v>34</v>
      </c>
      <c r="E74" s="88"/>
      <c r="F74" s="140" t="str">
        <f>IF($C$77=0,"",IF(C74="[for completion]","",C74/$C$77))</f>
        <v/>
      </c>
      <c r="G74" s="140" t="str">
        <f>IF($D$77=0,"",IF(D74="[for completion]","",D74/$D$77))</f>
        <v/>
      </c>
      <c r="H74"/>
      <c r="I74" s="68"/>
      <c r="L74" s="88"/>
      <c r="M74" s="77"/>
      <c r="N74" s="77"/>
    </row>
    <row r="75">
      <c r="A75" s="51" t="s">
        <v>2697</v>
      </c>
      <c r="B75" s="68" t="s">
        <v>519</v>
      </c>
      <c r="C75" s="133" t="s">
        <v>34</v>
      </c>
      <c r="D75" s="134" t="s">
        <v>34</v>
      </c>
      <c r="E75" s="88"/>
      <c r="F75" s="140" t="str">
        <f>IF($C$77=0,"",IF(C75="[for completion]","",C75/$C$77))</f>
        <v/>
      </c>
      <c r="G75" s="140" t="str">
        <f>IF($D$77=0,"",IF(D75="[for completion]","",D75/$D$77))</f>
        <v/>
      </c>
      <c r="H75"/>
      <c r="I75" s="68"/>
      <c r="L75" s="88"/>
      <c r="M75" s="77"/>
      <c r="N75" s="77"/>
    </row>
    <row r="76">
      <c r="A76" s="51" t="s">
        <v>2698</v>
      </c>
      <c r="B76" s="68" t="s">
        <v>519</v>
      </c>
      <c r="C76" s="133" t="s">
        <v>34</v>
      </c>
      <c r="D76" s="134" t="s">
        <v>34</v>
      </c>
      <c r="E76" s="88"/>
      <c r="F76" s="140" t="str">
        <f>IF($C$77=0,"",IF(C76="[for completion]","",C76/$C$77))</f>
        <v/>
      </c>
      <c r="G76" s="140" t="str">
        <f>IF($D$77=0,"",IF(D76="[for completion]","",D76/$D$77))</f>
        <v/>
      </c>
      <c r="H76"/>
      <c r="I76" s="68"/>
      <c r="L76" s="88"/>
      <c r="M76" s="77"/>
      <c r="N76" s="77"/>
    </row>
    <row r="77">
      <c r="A77" s="51" t="s">
        <v>2699</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2700</v>
      </c>
      <c r="B79" s="68" t="s">
        <v>761</v>
      </c>
      <c r="C79" s="133" t="s">
        <v>34</v>
      </c>
      <c r="E79" s="97"/>
      <c r="F79" s="140" t="str">
        <f>IF($C$82=0,"",IF(C79="[for completion]","",C79/$C$82))</f>
        <v/>
      </c>
      <c r="G79" s="76"/>
      <c r="H79"/>
      <c r="I79" s="68"/>
      <c r="L79" s="97"/>
      <c r="M79" s="77"/>
      <c r="N79" s="76"/>
    </row>
    <row r="80">
      <c r="A80" s="51" t="s">
        <v>2701</v>
      </c>
      <c r="B80" s="68" t="s">
        <v>763</v>
      </c>
      <c r="C80" s="133" t="s">
        <v>34</v>
      </c>
      <c r="E80" s="97"/>
      <c r="F80" s="140" t="str">
        <f>IF($C$82=0,"",IF(C80="[for completion]","",C80/$C$82))</f>
        <v/>
      </c>
      <c r="G80" s="76"/>
      <c r="H80"/>
      <c r="I80" s="68"/>
      <c r="L80" s="97"/>
      <c r="M80" s="77"/>
      <c r="N80" s="76"/>
    </row>
    <row r="81">
      <c r="A81" s="51" t="s">
        <v>2702</v>
      </c>
      <c r="B81" s="68" t="s">
        <v>90</v>
      </c>
      <c r="C81" s="133" t="s">
        <v>34</v>
      </c>
      <c r="E81" s="88"/>
      <c r="F81" s="140" t="str">
        <f>IF($C$82=0,"",IF(C81="[for completion]","",C81/$C$82))</f>
        <v/>
      </c>
      <c r="G81" s="76"/>
      <c r="H81"/>
      <c r="I81" s="68"/>
      <c r="L81" s="88"/>
      <c r="M81" s="77"/>
      <c r="N81" s="76"/>
    </row>
    <row r="82">
      <c r="A82" s="51" t="s">
        <v>2703</v>
      </c>
      <c r="B82" s="78" t="s">
        <v>92</v>
      </c>
      <c r="C82" s="135">
        <f>SUM(C79:C81)</f>
        <v>0</v>
      </c>
      <c r="D82" s="68"/>
      <c r="E82" s="88"/>
      <c r="F82" s="141">
        <f>SUM(F79:F81)</f>
        <v>0</v>
      </c>
      <c r="G82" s="76"/>
      <c r="H82"/>
      <c r="I82" s="68"/>
      <c r="L82" s="88"/>
      <c r="M82" s="77"/>
      <c r="N82" s="76"/>
    </row>
    <row r="83" outlineLevel="1">
      <c r="A83" s="51" t="s">
        <v>2704</v>
      </c>
      <c r="B83" s="78"/>
      <c r="C83" s="68"/>
      <c r="D83" s="68"/>
      <c r="E83" s="88"/>
      <c r="F83" s="79"/>
      <c r="G83" s="76"/>
      <c r="H83"/>
      <c r="I83" s="68"/>
      <c r="L83" s="88"/>
      <c r="M83" s="77"/>
      <c r="N83" s="76"/>
    </row>
    <row r="84" outlineLevel="1">
      <c r="A84" s="51" t="s">
        <v>2705</v>
      </c>
      <c r="B84" s="78"/>
      <c r="C84" s="68"/>
      <c r="D84" s="68"/>
      <c r="E84" s="88"/>
      <c r="F84" s="79"/>
      <c r="G84" s="76"/>
      <c r="H84"/>
      <c r="I84" s="68"/>
      <c r="L84" s="88"/>
      <c r="M84" s="77"/>
      <c r="N84" s="76"/>
    </row>
    <row r="85" outlineLevel="1">
      <c r="A85" s="51" t="s">
        <v>2706</v>
      </c>
      <c r="B85" s="68"/>
      <c r="E85" s="88"/>
      <c r="F85" s="77"/>
      <c r="G85" s="76"/>
      <c r="H85"/>
      <c r="I85" s="68"/>
      <c r="L85" s="88"/>
      <c r="M85" s="77"/>
      <c r="N85" s="76"/>
    </row>
    <row r="86" outlineLevel="1">
      <c r="A86" s="51" t="s">
        <v>2707</v>
      </c>
      <c r="B86" s="68"/>
      <c r="E86" s="88"/>
      <c r="F86" s="77"/>
      <c r="G86" s="76"/>
      <c r="H86"/>
      <c r="I86" s="68"/>
      <c r="L86" s="88"/>
      <c r="M86" s="77"/>
      <c r="N86" s="76"/>
    </row>
    <row r="87" outlineLevel="1">
      <c r="A87" s="51" t="s">
        <v>2708</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2709</v>
      </c>
      <c r="B89" s="94" t="s">
        <v>438</v>
      </c>
      <c r="C89" s="130">
        <f>SUM(C90:C116)</f>
        <v>0</v>
      </c>
      <c r="G89" s="51"/>
      <c r="H89"/>
      <c r="I89" s="57"/>
      <c r="N89" s="51"/>
    </row>
    <row r="90">
      <c r="A90" s="51" t="s">
        <v>2710</v>
      </c>
      <c r="B90" s="51" t="s">
        <v>440</v>
      </c>
      <c r="C90" s="130" t="s">
        <v>34</v>
      </c>
      <c r="G90" s="51"/>
      <c r="H90"/>
      <c r="N90" s="51"/>
    </row>
    <row r="91">
      <c r="A91" s="51" t="s">
        <v>2711</v>
      </c>
      <c r="B91" s="51" t="s">
        <v>442</v>
      </c>
      <c r="C91" s="130" t="s">
        <v>34</v>
      </c>
      <c r="G91" s="51"/>
      <c r="H91"/>
      <c r="N91" s="51"/>
    </row>
    <row r="92">
      <c r="A92" s="51" t="s">
        <v>2712</v>
      </c>
      <c r="B92" s="51" t="s">
        <v>444</v>
      </c>
      <c r="C92" s="130" t="s">
        <v>34</v>
      </c>
      <c r="G92" s="51"/>
      <c r="H92"/>
      <c r="N92" s="51"/>
    </row>
    <row r="93">
      <c r="A93" s="51" t="s">
        <v>2713</v>
      </c>
      <c r="B93" s="51" t="s">
        <v>446</v>
      </c>
      <c r="C93" s="130" t="s">
        <v>34</v>
      </c>
      <c r="G93" s="51"/>
      <c r="H93"/>
      <c r="N93" s="51"/>
    </row>
    <row r="94">
      <c r="A94" s="51" t="s">
        <v>2714</v>
      </c>
      <c r="B94" s="51" t="s">
        <v>448</v>
      </c>
      <c r="C94" s="130" t="s">
        <v>34</v>
      </c>
      <c r="G94" s="51"/>
      <c r="H94"/>
      <c r="N94" s="51"/>
    </row>
    <row r="95">
      <c r="A95" s="51" t="s">
        <v>2715</v>
      </c>
      <c r="B95" s="51" t="s">
        <v>2182</v>
      </c>
      <c r="C95" s="130" t="s">
        <v>34</v>
      </c>
      <c r="G95" s="51"/>
      <c r="H95"/>
      <c r="N95" s="51"/>
    </row>
    <row r="96">
      <c r="A96" s="51" t="s">
        <v>2716</v>
      </c>
      <c r="B96" s="51" t="s">
        <v>451</v>
      </c>
      <c r="C96" s="130" t="s">
        <v>34</v>
      </c>
      <c r="G96" s="51"/>
      <c r="H96"/>
      <c r="N96" s="51"/>
    </row>
    <row r="97">
      <c r="A97" s="51" t="s">
        <v>2717</v>
      </c>
      <c r="B97" s="51" t="s">
        <v>453</v>
      </c>
      <c r="C97" s="130" t="s">
        <v>34</v>
      </c>
      <c r="G97" s="51"/>
      <c r="H97"/>
      <c r="N97" s="51"/>
    </row>
    <row r="98">
      <c r="A98" s="51" t="s">
        <v>2718</v>
      </c>
      <c r="B98" s="51" t="s">
        <v>455</v>
      </c>
      <c r="C98" s="130" t="s">
        <v>34</v>
      </c>
      <c r="G98" s="51"/>
      <c r="H98"/>
      <c r="N98" s="51"/>
    </row>
    <row r="99">
      <c r="A99" s="51" t="s">
        <v>2719</v>
      </c>
      <c r="B99" s="51" t="s">
        <v>457</v>
      </c>
      <c r="C99" s="130" t="s">
        <v>34</v>
      </c>
      <c r="G99" s="51"/>
      <c r="H99"/>
      <c r="N99" s="51"/>
    </row>
    <row r="100">
      <c r="A100" s="51" t="s">
        <v>2720</v>
      </c>
      <c r="B100" s="51" t="s">
        <v>459</v>
      </c>
      <c r="C100" s="130" t="s">
        <v>34</v>
      </c>
      <c r="G100" s="51"/>
      <c r="H100"/>
      <c r="N100" s="51"/>
    </row>
    <row r="101">
      <c r="A101" s="51" t="s">
        <v>2721</v>
      </c>
      <c r="B101" s="51" t="s">
        <v>461</v>
      </c>
      <c r="C101" s="130" t="s">
        <v>34</v>
      </c>
      <c r="G101" s="51"/>
      <c r="H101"/>
      <c r="N101" s="51"/>
    </row>
    <row r="102">
      <c r="A102" s="51" t="s">
        <v>2722</v>
      </c>
      <c r="B102" s="51" t="s">
        <v>463</v>
      </c>
      <c r="C102" s="130" t="s">
        <v>34</v>
      </c>
      <c r="G102" s="51"/>
      <c r="H102"/>
      <c r="N102" s="51"/>
    </row>
    <row r="103">
      <c r="A103" s="51" t="s">
        <v>2723</v>
      </c>
      <c r="B103" s="51" t="s">
        <v>465</v>
      </c>
      <c r="C103" s="130" t="s">
        <v>34</v>
      </c>
      <c r="G103" s="51"/>
      <c r="H103"/>
      <c r="N103" s="51"/>
    </row>
    <row r="104">
      <c r="A104" s="51" t="s">
        <v>2724</v>
      </c>
      <c r="B104" s="51" t="s">
        <v>467</v>
      </c>
      <c r="C104" s="130" t="s">
        <v>34</v>
      </c>
      <c r="G104" s="51"/>
      <c r="H104"/>
      <c r="N104" s="51"/>
    </row>
    <row r="105">
      <c r="A105" s="51" t="s">
        <v>2725</v>
      </c>
      <c r="B105" s="51" t="s">
        <v>3</v>
      </c>
      <c r="C105" s="130" t="s">
        <v>34</v>
      </c>
      <c r="G105" s="51"/>
      <c r="H105"/>
      <c r="N105" s="51"/>
    </row>
    <row r="106">
      <c r="A106" s="51" t="s">
        <v>2726</v>
      </c>
      <c r="B106" s="51" t="s">
        <v>470</v>
      </c>
      <c r="C106" s="130" t="s">
        <v>34</v>
      </c>
      <c r="G106" s="51"/>
      <c r="H106"/>
      <c r="N106" s="51"/>
    </row>
    <row r="107">
      <c r="A107" s="51" t="s">
        <v>2727</v>
      </c>
      <c r="B107" s="51" t="s">
        <v>472</v>
      </c>
      <c r="C107" s="130" t="s">
        <v>34</v>
      </c>
      <c r="G107" s="51"/>
      <c r="H107"/>
      <c r="N107" s="51"/>
    </row>
    <row r="108">
      <c r="A108" s="51" t="s">
        <v>2728</v>
      </c>
      <c r="B108" s="51" t="s">
        <v>474</v>
      </c>
      <c r="C108" s="130" t="s">
        <v>34</v>
      </c>
      <c r="G108" s="51"/>
      <c r="H108"/>
      <c r="N108" s="51"/>
    </row>
    <row r="109">
      <c r="A109" s="51" t="s">
        <v>2729</v>
      </c>
      <c r="B109" s="51" t="s">
        <v>476</v>
      </c>
      <c r="C109" s="130" t="s">
        <v>34</v>
      </c>
      <c r="G109" s="51"/>
      <c r="H109"/>
      <c r="N109" s="51"/>
    </row>
    <row r="110">
      <c r="A110" s="51" t="s">
        <v>2730</v>
      </c>
      <c r="B110" s="51" t="s">
        <v>478</v>
      </c>
      <c r="C110" s="130" t="s">
        <v>34</v>
      </c>
      <c r="G110" s="51"/>
      <c r="H110"/>
      <c r="N110" s="51"/>
    </row>
    <row r="111">
      <c r="A111" s="51" t="s">
        <v>2731</v>
      </c>
      <c r="B111" s="51" t="s">
        <v>480</v>
      </c>
      <c r="C111" s="130" t="s">
        <v>34</v>
      </c>
      <c r="G111" s="51"/>
      <c r="H111"/>
      <c r="N111" s="51"/>
    </row>
    <row r="112">
      <c r="A112" s="51" t="s">
        <v>2732</v>
      </c>
      <c r="B112" s="51" t="s">
        <v>482</v>
      </c>
      <c r="C112" s="130" t="s">
        <v>34</v>
      </c>
      <c r="G112" s="51"/>
      <c r="H112"/>
      <c r="N112" s="51"/>
    </row>
    <row r="113">
      <c r="A113" s="51" t="s">
        <v>2733</v>
      </c>
      <c r="B113" s="51" t="s">
        <v>484</v>
      </c>
      <c r="C113" s="130" t="s">
        <v>34</v>
      </c>
      <c r="G113" s="51"/>
      <c r="H113"/>
      <c r="N113" s="51"/>
    </row>
    <row r="114">
      <c r="A114" s="51" t="s">
        <v>2734</v>
      </c>
      <c r="B114" s="51" t="s">
        <v>486</v>
      </c>
      <c r="C114" s="130" t="s">
        <v>34</v>
      </c>
      <c r="G114" s="51"/>
      <c r="H114"/>
      <c r="N114" s="51"/>
    </row>
    <row r="115">
      <c r="A115" s="51" t="s">
        <v>2735</v>
      </c>
      <c r="B115" s="51" t="s">
        <v>488</v>
      </c>
      <c r="C115" s="130" t="s">
        <v>34</v>
      </c>
      <c r="G115" s="51"/>
      <c r="H115"/>
      <c r="N115" s="51"/>
    </row>
    <row r="116">
      <c r="A116" s="51" t="s">
        <v>2736</v>
      </c>
      <c r="B116" s="51" t="s">
        <v>6</v>
      </c>
      <c r="C116" s="130" t="s">
        <v>34</v>
      </c>
      <c r="G116" s="51"/>
      <c r="H116"/>
      <c r="N116" s="51"/>
    </row>
    <row r="117">
      <c r="A117" s="51" t="s">
        <v>2737</v>
      </c>
      <c r="B117" s="94" t="s">
        <v>260</v>
      </c>
      <c r="C117" s="130">
        <f>SUM(C118:C120)</f>
        <v>0</v>
      </c>
      <c r="G117" s="51"/>
      <c r="H117"/>
      <c r="I117" s="57"/>
      <c r="N117" s="51"/>
    </row>
    <row r="118">
      <c r="A118" s="51" t="s">
        <v>2738</v>
      </c>
      <c r="B118" s="51" t="s">
        <v>494</v>
      </c>
      <c r="C118" s="130" t="s">
        <v>34</v>
      </c>
      <c r="G118" s="51"/>
      <c r="H118"/>
      <c r="N118" s="51"/>
    </row>
    <row r="119">
      <c r="A119" s="51" t="s">
        <v>2739</v>
      </c>
      <c r="B119" s="51" t="s">
        <v>496</v>
      </c>
      <c r="C119" s="130" t="s">
        <v>34</v>
      </c>
      <c r="G119" s="51"/>
      <c r="H119"/>
      <c r="N119" s="51"/>
    </row>
    <row r="120">
      <c r="A120" s="51" t="s">
        <v>2740</v>
      </c>
      <c r="B120" s="51" t="s">
        <v>2</v>
      </c>
      <c r="C120" s="130" t="s">
        <v>34</v>
      </c>
      <c r="G120" s="51"/>
      <c r="H120"/>
      <c r="N120" s="51"/>
    </row>
    <row r="121">
      <c r="A121" s="51" t="s">
        <v>2741</v>
      </c>
      <c r="B121" s="94" t="s">
        <v>90</v>
      </c>
      <c r="C121" s="130">
        <f>SUM(C122:C132)</f>
        <v>0</v>
      </c>
      <c r="G121" s="51"/>
      <c r="H121"/>
      <c r="I121" s="57"/>
      <c r="N121" s="51"/>
    </row>
    <row r="122">
      <c r="A122" s="51" t="s">
        <v>2742</v>
      </c>
      <c r="B122" s="68" t="s">
        <v>262</v>
      </c>
      <c r="C122" s="130" t="s">
        <v>34</v>
      </c>
      <c r="G122" s="51"/>
      <c r="H122"/>
      <c r="I122" s="68"/>
      <c r="N122" s="51"/>
    </row>
    <row r="123">
      <c r="A123" s="51" t="s">
        <v>2743</v>
      </c>
      <c r="B123" s="51" t="s">
        <v>491</v>
      </c>
      <c r="C123" s="130" t="s">
        <v>34</v>
      </c>
      <c r="G123" s="51"/>
      <c r="H123"/>
      <c r="I123" s="68"/>
      <c r="N123" s="51"/>
    </row>
    <row r="124">
      <c r="A124" s="51" t="s">
        <v>2744</v>
      </c>
      <c r="B124" s="68" t="s">
        <v>264</v>
      </c>
      <c r="C124" s="130" t="s">
        <v>34</v>
      </c>
      <c r="G124" s="51"/>
      <c r="H124"/>
      <c r="I124" s="68"/>
      <c r="N124" s="51"/>
    </row>
    <row r="125">
      <c r="A125" s="51" t="s">
        <v>2745</v>
      </c>
      <c r="B125" s="68" t="s">
        <v>266</v>
      </c>
      <c r="C125" s="130" t="s">
        <v>34</v>
      </c>
      <c r="G125" s="51"/>
      <c r="H125"/>
      <c r="I125" s="68"/>
      <c r="N125" s="51"/>
    </row>
    <row r="126">
      <c r="A126" s="51" t="s">
        <v>2746</v>
      </c>
      <c r="B126" s="68" t="s">
        <v>12</v>
      </c>
      <c r="C126" s="130" t="s">
        <v>34</v>
      </c>
      <c r="G126" s="51"/>
      <c r="H126"/>
      <c r="I126" s="68"/>
      <c r="N126" s="51"/>
    </row>
    <row r="127">
      <c r="A127" s="51" t="s">
        <v>2747</v>
      </c>
      <c r="B127" s="68" t="s">
        <v>269</v>
      </c>
      <c r="C127" s="130" t="s">
        <v>34</v>
      </c>
      <c r="G127" s="51"/>
      <c r="H127"/>
      <c r="I127" s="68"/>
      <c r="N127" s="51"/>
    </row>
    <row r="128">
      <c r="A128" s="51" t="s">
        <v>2748</v>
      </c>
      <c r="B128" s="68" t="s">
        <v>271</v>
      </c>
      <c r="C128" s="130" t="s">
        <v>34</v>
      </c>
      <c r="G128" s="51"/>
      <c r="H128"/>
      <c r="I128" s="68"/>
      <c r="N128" s="51"/>
    </row>
    <row r="129">
      <c r="A129" s="51" t="s">
        <v>2749</v>
      </c>
      <c r="B129" s="68" t="s">
        <v>273</v>
      </c>
      <c r="C129" s="130" t="s">
        <v>34</v>
      </c>
      <c r="G129" s="51"/>
      <c r="H129"/>
      <c r="I129" s="68"/>
      <c r="N129" s="51"/>
    </row>
    <row r="130">
      <c r="A130" s="51" t="s">
        <v>2750</v>
      </c>
      <c r="B130" s="68" t="s">
        <v>275</v>
      </c>
      <c r="C130" s="130" t="s">
        <v>34</v>
      </c>
      <c r="G130" s="51"/>
      <c r="H130"/>
      <c r="I130" s="68"/>
      <c r="N130" s="51"/>
    </row>
    <row r="131">
      <c r="A131" s="51" t="s">
        <v>2751</v>
      </c>
      <c r="B131" s="68" t="s">
        <v>277</v>
      </c>
      <c r="C131" s="130" t="s">
        <v>34</v>
      </c>
      <c r="G131" s="51"/>
      <c r="H131"/>
      <c r="I131" s="68"/>
      <c r="N131" s="51"/>
    </row>
    <row r="132">
      <c r="A132" s="51" t="s">
        <v>2752</v>
      </c>
      <c r="B132" s="68" t="s">
        <v>90</v>
      </c>
      <c r="C132" s="130" t="s">
        <v>34</v>
      </c>
      <c r="G132" s="51"/>
      <c r="H132"/>
      <c r="I132" s="68"/>
      <c r="N132" s="51"/>
    </row>
    <row r="133" outlineLevel="1">
      <c r="A133" s="51" t="s">
        <v>2753</v>
      </c>
      <c r="B133" s="80" t="s">
        <v>94</v>
      </c>
      <c r="C133" s="130"/>
      <c r="G133" s="51"/>
      <c r="H133"/>
      <c r="I133" s="68"/>
      <c r="N133" s="51"/>
    </row>
    <row r="134" outlineLevel="1">
      <c r="A134" s="51" t="s">
        <v>2754</v>
      </c>
      <c r="B134" s="80" t="s">
        <v>94</v>
      </c>
      <c r="C134" s="130"/>
      <c r="G134" s="51"/>
      <c r="H134"/>
      <c r="I134" s="68"/>
      <c r="N134" s="51"/>
    </row>
    <row r="135" outlineLevel="1">
      <c r="A135" s="51" t="s">
        <v>2755</v>
      </c>
      <c r="B135" s="80" t="s">
        <v>94</v>
      </c>
      <c r="C135" s="130"/>
      <c r="G135" s="51"/>
      <c r="H135"/>
      <c r="I135" s="68"/>
      <c r="N135" s="51"/>
    </row>
    <row r="136" outlineLevel="1">
      <c r="A136" s="51" t="s">
        <v>2756</v>
      </c>
      <c r="B136" s="80" t="s">
        <v>94</v>
      </c>
      <c r="C136" s="130"/>
      <c r="G136" s="51"/>
      <c r="H136"/>
      <c r="I136" s="68"/>
      <c r="N136" s="51"/>
    </row>
    <row r="137" outlineLevel="1">
      <c r="A137" s="51" t="s">
        <v>2757</v>
      </c>
      <c r="B137" s="80" t="s">
        <v>94</v>
      </c>
      <c r="C137" s="130"/>
      <c r="G137" s="51"/>
      <c r="H137"/>
      <c r="I137" s="68"/>
      <c r="N137" s="51"/>
    </row>
    <row r="138" outlineLevel="1">
      <c r="A138" s="51" t="s">
        <v>2758</v>
      </c>
      <c r="B138" s="80" t="s">
        <v>94</v>
      </c>
      <c r="C138" s="130"/>
      <c r="G138" s="51"/>
      <c r="H138"/>
      <c r="I138" s="68"/>
      <c r="N138" s="51"/>
    </row>
    <row r="139" outlineLevel="1">
      <c r="A139" s="51" t="s">
        <v>2759</v>
      </c>
      <c r="B139" s="80" t="s">
        <v>94</v>
      </c>
      <c r="C139" s="130"/>
      <c r="G139" s="51"/>
      <c r="H139"/>
      <c r="I139" s="68"/>
      <c r="N139" s="51"/>
    </row>
    <row r="140" outlineLevel="1">
      <c r="A140" s="51" t="s">
        <v>2760</v>
      </c>
      <c r="B140" s="80" t="s">
        <v>94</v>
      </c>
      <c r="C140" s="130"/>
      <c r="G140" s="51"/>
      <c r="H140"/>
      <c r="I140" s="68"/>
      <c r="N140" s="51"/>
    </row>
    <row r="141" outlineLevel="1">
      <c r="A141" s="51" t="s">
        <v>2761</v>
      </c>
      <c r="B141" s="80" t="s">
        <v>94</v>
      </c>
      <c r="C141" s="130"/>
      <c r="G141" s="51"/>
      <c r="H141"/>
      <c r="I141" s="68"/>
      <c r="N141" s="51"/>
    </row>
    <row r="142" outlineLevel="1">
      <c r="A142" s="51" t="s">
        <v>2762</v>
      </c>
      <c r="B142" s="80" t="s">
        <v>94</v>
      </c>
      <c r="C142" s="130"/>
      <c r="G142" s="51"/>
      <c r="H142"/>
      <c r="I142" s="68"/>
      <c r="N142" s="51"/>
    </row>
    <row r="143" ht="15" customHeight="1">
      <c r="A143" s="70"/>
      <c r="B143" s="139" t="s">
        <v>1478</v>
      </c>
      <c r="C143" s="131" t="s">
        <v>739</v>
      </c>
      <c r="D143" s="70"/>
      <c r="E143" s="72"/>
      <c r="F143" s="70"/>
      <c r="G143" s="73"/>
      <c r="H143"/>
      <c r="I143" s="95"/>
      <c r="J143" s="65"/>
      <c r="K143" s="65"/>
      <c r="L143" s="57"/>
      <c r="M143" s="65"/>
      <c r="N143" s="84"/>
    </row>
    <row r="144">
      <c r="A144" s="51" t="s">
        <v>2763</v>
      </c>
      <c r="B144" s="68" t="s">
        <v>519</v>
      </c>
      <c r="C144" s="130" t="s">
        <v>34</v>
      </c>
      <c r="G144" s="51"/>
      <c r="H144"/>
      <c r="I144" s="68"/>
      <c r="N144" s="51"/>
    </row>
    <row r="145">
      <c r="A145" s="51" t="s">
        <v>2764</v>
      </c>
      <c r="B145" s="68" t="s">
        <v>519</v>
      </c>
      <c r="C145" s="130" t="s">
        <v>34</v>
      </c>
      <c r="G145" s="51"/>
      <c r="H145"/>
      <c r="I145" s="68"/>
      <c r="N145" s="51"/>
    </row>
    <row r="146">
      <c r="A146" s="51" t="s">
        <v>2765</v>
      </c>
      <c r="B146" s="68" t="s">
        <v>519</v>
      </c>
      <c r="C146" s="130" t="s">
        <v>34</v>
      </c>
      <c r="G146" s="51"/>
      <c r="H146"/>
      <c r="I146" s="68"/>
      <c r="N146" s="51"/>
    </row>
    <row r="147">
      <c r="A147" s="51" t="s">
        <v>2766</v>
      </c>
      <c r="B147" s="68" t="s">
        <v>519</v>
      </c>
      <c r="C147" s="130" t="s">
        <v>34</v>
      </c>
      <c r="G147" s="51"/>
      <c r="H147"/>
      <c r="I147" s="68"/>
      <c r="N147" s="51"/>
    </row>
    <row r="148">
      <c r="A148" s="51" t="s">
        <v>2767</v>
      </c>
      <c r="B148" s="68" t="s">
        <v>519</v>
      </c>
      <c r="C148" s="130" t="s">
        <v>34</v>
      </c>
      <c r="G148" s="51"/>
      <c r="H148"/>
      <c r="I148" s="68"/>
      <c r="N148" s="51"/>
    </row>
    <row r="149">
      <c r="A149" s="51" t="s">
        <v>2768</v>
      </c>
      <c r="B149" s="68" t="s">
        <v>519</v>
      </c>
      <c r="C149" s="130" t="s">
        <v>34</v>
      </c>
      <c r="G149" s="51"/>
      <c r="H149"/>
      <c r="I149" s="68"/>
      <c r="N149" s="51"/>
    </row>
    <row r="150">
      <c r="A150" s="51" t="s">
        <v>2769</v>
      </c>
      <c r="B150" s="68" t="s">
        <v>519</v>
      </c>
      <c r="C150" s="130" t="s">
        <v>34</v>
      </c>
      <c r="G150" s="51"/>
      <c r="H150"/>
      <c r="I150" s="68"/>
      <c r="N150" s="51"/>
    </row>
    <row r="151">
      <c r="A151" s="51" t="s">
        <v>2770</v>
      </c>
      <c r="B151" s="68" t="s">
        <v>519</v>
      </c>
      <c r="C151" s="130" t="s">
        <v>34</v>
      </c>
      <c r="G151" s="51"/>
      <c r="H151"/>
      <c r="I151" s="68"/>
      <c r="N151" s="51"/>
    </row>
    <row r="152">
      <c r="A152" s="51" t="s">
        <v>2771</v>
      </c>
      <c r="B152" s="68" t="s">
        <v>519</v>
      </c>
      <c r="C152" s="130" t="s">
        <v>34</v>
      </c>
      <c r="G152" s="51"/>
      <c r="H152"/>
      <c r="I152" s="68"/>
      <c r="N152" s="51"/>
    </row>
    <row r="153">
      <c r="A153" s="51" t="s">
        <v>2772</v>
      </c>
      <c r="B153" s="68" t="s">
        <v>519</v>
      </c>
      <c r="C153" s="130" t="s">
        <v>34</v>
      </c>
      <c r="G153" s="51"/>
      <c r="H153"/>
      <c r="I153" s="68"/>
      <c r="N153" s="51"/>
    </row>
    <row r="154">
      <c r="A154" s="51" t="s">
        <v>2773</v>
      </c>
      <c r="B154" s="68" t="s">
        <v>519</v>
      </c>
      <c r="C154" s="130" t="s">
        <v>34</v>
      </c>
      <c r="G154" s="51"/>
      <c r="H154"/>
      <c r="I154" s="68"/>
      <c r="N154" s="51"/>
    </row>
    <row r="155">
      <c r="A155" s="51" t="s">
        <v>2774</v>
      </c>
      <c r="B155" s="68" t="s">
        <v>519</v>
      </c>
      <c r="C155" s="130" t="s">
        <v>34</v>
      </c>
      <c r="G155" s="51"/>
      <c r="H155"/>
      <c r="I155" s="68"/>
      <c r="N155" s="51"/>
    </row>
    <row r="156">
      <c r="A156" s="51" t="s">
        <v>2775</v>
      </c>
      <c r="B156" s="68" t="s">
        <v>519</v>
      </c>
      <c r="C156" s="130" t="s">
        <v>34</v>
      </c>
      <c r="G156" s="51"/>
      <c r="H156"/>
      <c r="I156" s="68"/>
      <c r="N156" s="51"/>
    </row>
    <row r="157">
      <c r="A157" s="51" t="s">
        <v>2776</v>
      </c>
      <c r="B157" s="68" t="s">
        <v>519</v>
      </c>
      <c r="C157" s="130" t="s">
        <v>34</v>
      </c>
      <c r="G157" s="51"/>
      <c r="H157"/>
      <c r="I157" s="68"/>
      <c r="N157" s="51"/>
    </row>
    <row r="158">
      <c r="A158" s="51" t="s">
        <v>2777</v>
      </c>
      <c r="B158" s="68" t="s">
        <v>519</v>
      </c>
      <c r="C158" s="130" t="s">
        <v>34</v>
      </c>
      <c r="G158" s="51"/>
      <c r="H158"/>
      <c r="I158" s="68"/>
      <c r="N158" s="51"/>
    </row>
    <row r="159">
      <c r="A159" s="51" t="s">
        <v>2778</v>
      </c>
      <c r="B159" s="68" t="s">
        <v>519</v>
      </c>
      <c r="C159" s="130" t="s">
        <v>34</v>
      </c>
      <c r="G159" s="51"/>
      <c r="H159"/>
      <c r="I159" s="68"/>
      <c r="N159" s="51"/>
    </row>
    <row r="160">
      <c r="A160" s="51" t="s">
        <v>2779</v>
      </c>
      <c r="B160" s="68" t="s">
        <v>519</v>
      </c>
      <c r="C160" s="130" t="s">
        <v>34</v>
      </c>
      <c r="G160" s="51"/>
      <c r="H160"/>
      <c r="I160" s="68"/>
      <c r="N160" s="51"/>
    </row>
    <row r="161">
      <c r="A161" s="51" t="s">
        <v>2780</v>
      </c>
      <c r="B161" s="68" t="s">
        <v>519</v>
      </c>
      <c r="C161" s="130" t="s">
        <v>34</v>
      </c>
      <c r="G161" s="51"/>
      <c r="H161"/>
      <c r="I161" s="68"/>
      <c r="N161" s="51"/>
    </row>
    <row r="162">
      <c r="A162" s="51" t="s">
        <v>2781</v>
      </c>
      <c r="B162" s="68" t="s">
        <v>519</v>
      </c>
      <c r="C162" s="130" t="s">
        <v>34</v>
      </c>
      <c r="G162" s="51"/>
      <c r="H162"/>
      <c r="I162" s="68"/>
      <c r="N162" s="51"/>
    </row>
    <row r="163">
      <c r="A163" s="51" t="s">
        <v>2782</v>
      </c>
      <c r="B163" s="68" t="s">
        <v>519</v>
      </c>
      <c r="C163" s="130" t="s">
        <v>34</v>
      </c>
      <c r="G163" s="51"/>
      <c r="H163"/>
      <c r="I163" s="68"/>
      <c r="N163" s="51"/>
    </row>
    <row r="164">
      <c r="A164" s="51" t="s">
        <v>2783</v>
      </c>
      <c r="B164" s="68" t="s">
        <v>519</v>
      </c>
      <c r="C164" s="130" t="s">
        <v>34</v>
      </c>
      <c r="G164" s="51"/>
      <c r="H164"/>
      <c r="I164" s="68"/>
      <c r="N164" s="51"/>
    </row>
    <row r="165">
      <c r="A165" s="51" t="s">
        <v>2784</v>
      </c>
      <c r="B165" s="68" t="s">
        <v>519</v>
      </c>
      <c r="C165" s="130" t="s">
        <v>34</v>
      </c>
      <c r="G165" s="51"/>
      <c r="H165"/>
      <c r="I165" s="68"/>
      <c r="N165" s="51"/>
    </row>
    <row r="166">
      <c r="A166" s="51" t="s">
        <v>2785</v>
      </c>
      <c r="B166" s="68" t="s">
        <v>519</v>
      </c>
      <c r="C166" s="130" t="s">
        <v>34</v>
      </c>
      <c r="G166" s="51"/>
      <c r="H166"/>
      <c r="I166" s="68"/>
      <c r="N166" s="51"/>
    </row>
    <row r="167">
      <c r="A167" s="51" t="s">
        <v>2786</v>
      </c>
      <c r="B167" s="68" t="s">
        <v>519</v>
      </c>
      <c r="C167" s="130" t="s">
        <v>34</v>
      </c>
      <c r="G167" s="51"/>
      <c r="H167"/>
      <c r="I167" s="68"/>
      <c r="N167" s="51"/>
    </row>
    <row r="168">
      <c r="A168" s="51" t="s">
        <v>2787</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2788</v>
      </c>
      <c r="B170" s="51" t="s">
        <v>552</v>
      </c>
      <c r="C170" s="130" t="s">
        <v>34</v>
      </c>
      <c r="D170"/>
      <c r="E170"/>
      <c r="F170"/>
      <c r="G170"/>
      <c r="H170"/>
      <c r="K170"/>
      <c r="L170"/>
      <c r="M170"/>
      <c r="N170"/>
    </row>
    <row r="171">
      <c r="A171" s="51" t="s">
        <v>2789</v>
      </c>
      <c r="B171" s="51" t="s">
        <v>554</v>
      </c>
      <c r="C171" s="130" t="s">
        <v>34</v>
      </c>
      <c r="D171"/>
      <c r="E171"/>
      <c r="F171"/>
      <c r="G171"/>
      <c r="H171"/>
      <c r="K171"/>
      <c r="L171"/>
      <c r="M171"/>
      <c r="N171"/>
    </row>
    <row r="172">
      <c r="A172" s="51" t="s">
        <v>2790</v>
      </c>
      <c r="B172" s="51" t="s">
        <v>90</v>
      </c>
      <c r="C172" s="130" t="s">
        <v>34</v>
      </c>
      <c r="D172"/>
      <c r="E172"/>
      <c r="F172"/>
      <c r="G172"/>
      <c r="H172"/>
      <c r="K172"/>
      <c r="L172"/>
      <c r="M172"/>
      <c r="N172"/>
    </row>
    <row r="173" outlineLevel="1">
      <c r="A173" s="51" t="s">
        <v>2791</v>
      </c>
      <c r="C173" s="130"/>
      <c r="D173"/>
      <c r="E173"/>
      <c r="F173"/>
      <c r="G173"/>
      <c r="H173"/>
      <c r="K173"/>
      <c r="L173"/>
      <c r="M173"/>
      <c r="N173"/>
    </row>
    <row r="174" outlineLevel="1">
      <c r="A174" s="51" t="s">
        <v>2792</v>
      </c>
      <c r="C174" s="130"/>
      <c r="D174"/>
      <c r="E174"/>
      <c r="F174"/>
      <c r="G174"/>
      <c r="H174"/>
      <c r="K174"/>
      <c r="L174"/>
      <c r="M174"/>
      <c r="N174"/>
    </row>
    <row r="175" outlineLevel="1">
      <c r="A175" s="51" t="s">
        <v>2793</v>
      </c>
      <c r="C175" s="130"/>
      <c r="D175"/>
      <c r="E175"/>
      <c r="F175"/>
      <c r="G175"/>
      <c r="H175"/>
      <c r="K175"/>
      <c r="L175"/>
      <c r="M175"/>
      <c r="N175"/>
    </row>
    <row r="176" outlineLevel="1">
      <c r="A176" s="51" t="s">
        <v>2794</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2795</v>
      </c>
      <c r="B178" s="51" t="s">
        <v>564</v>
      </c>
      <c r="C178" s="130" t="s">
        <v>34</v>
      </c>
      <c r="D178" s="97"/>
      <c r="E178" s="97"/>
      <c r="F178" s="88"/>
      <c r="G178" s="76"/>
      <c r="H178"/>
      <c r="K178" s="97"/>
      <c r="L178" s="97"/>
      <c r="M178" s="88"/>
      <c r="N178" s="76"/>
    </row>
    <row r="179">
      <c r="A179" s="51" t="s">
        <v>2796</v>
      </c>
      <c r="B179" s="51" t="s">
        <v>566</v>
      </c>
      <c r="C179" s="130" t="s">
        <v>34</v>
      </c>
      <c r="D179" s="97"/>
      <c r="E179" s="97"/>
      <c r="F179" s="88"/>
      <c r="G179" s="76"/>
      <c r="H179"/>
      <c r="K179" s="97"/>
      <c r="L179" s="97"/>
      <c r="M179" s="88"/>
      <c r="N179" s="76"/>
    </row>
    <row r="180">
      <c r="A180" s="51" t="s">
        <v>2797</v>
      </c>
      <c r="B180" s="51" t="s">
        <v>90</v>
      </c>
      <c r="C180" s="130" t="s">
        <v>34</v>
      </c>
      <c r="D180" s="97"/>
      <c r="E180" s="97"/>
      <c r="F180" s="88"/>
      <c r="G180" s="76"/>
      <c r="H180"/>
      <c r="K180" s="97"/>
      <c r="L180" s="97"/>
      <c r="M180" s="88"/>
      <c r="N180" s="76"/>
    </row>
    <row r="181" outlineLevel="1">
      <c r="A181" s="51" t="s">
        <v>2798</v>
      </c>
      <c r="C181" s="130"/>
      <c r="D181" s="97"/>
      <c r="E181" s="97"/>
      <c r="F181" s="88"/>
      <c r="G181" s="76"/>
      <c r="H181"/>
      <c r="K181" s="97"/>
      <c r="L181" s="97"/>
      <c r="M181" s="88"/>
      <c r="N181" s="76"/>
    </row>
    <row r="182" outlineLevel="1">
      <c r="A182" s="51" t="s">
        <v>2799</v>
      </c>
      <c r="C182" s="130"/>
      <c r="D182" s="97"/>
      <c r="E182" s="97"/>
      <c r="F182" s="88"/>
      <c r="G182" s="76"/>
      <c r="H182"/>
      <c r="K182" s="97"/>
      <c r="L182" s="97"/>
      <c r="M182" s="88"/>
      <c r="N182" s="76"/>
    </row>
    <row r="183" outlineLevel="1">
      <c r="A183" s="51" t="s">
        <v>2800</v>
      </c>
      <c r="C183" s="130"/>
      <c r="D183" s="97"/>
      <c r="E183" s="97"/>
      <c r="F183" s="88"/>
      <c r="G183" s="76"/>
      <c r="H183"/>
      <c r="K183" s="97"/>
      <c r="L183" s="97"/>
      <c r="M183" s="88"/>
      <c r="N183" s="76"/>
    </row>
    <row r="184" outlineLevel="1">
      <c r="A184" s="51" t="s">
        <v>2801</v>
      </c>
      <c r="C184" s="130"/>
      <c r="D184" s="97"/>
      <c r="E184" s="97"/>
      <c r="F184" s="88"/>
      <c r="G184" s="76"/>
      <c r="H184"/>
      <c r="K184" s="97"/>
      <c r="L184" s="97"/>
      <c r="M184" s="88"/>
      <c r="N184" s="76"/>
    </row>
    <row r="185" outlineLevel="1">
      <c r="A185" s="51" t="s">
        <v>2802</v>
      </c>
      <c r="C185" s="130"/>
      <c r="D185" s="97"/>
      <c r="E185" s="97"/>
      <c r="F185" s="88"/>
      <c r="G185" s="76"/>
      <c r="H185"/>
      <c r="K185" s="97"/>
      <c r="L185" s="97"/>
      <c r="M185" s="88"/>
      <c r="N185" s="76"/>
    </row>
    <row r="186" outlineLevel="1">
      <c r="A186" s="51" t="s">
        <v>2803</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2804</v>
      </c>
      <c r="B188" s="68" t="s">
        <v>868</v>
      </c>
      <c r="C188" s="133" t="s">
        <v>34</v>
      </c>
      <c r="D188" s="97"/>
      <c r="E188" s="97"/>
      <c r="F188" s="140" t="str">
        <f>IF($C$192=0,"",IF(C188="[for completion]","",C188/$C$192))</f>
        <v/>
      </c>
      <c r="G188" s="76"/>
      <c r="H188"/>
      <c r="I188" s="68"/>
      <c r="K188" s="97"/>
      <c r="L188" s="97"/>
      <c r="M188" s="77"/>
      <c r="N188" s="76"/>
    </row>
    <row r="189">
      <c r="A189" s="51" t="s">
        <v>2805</v>
      </c>
      <c r="B189" s="68" t="s">
        <v>870</v>
      </c>
      <c r="C189" s="133" t="s">
        <v>34</v>
      </c>
      <c r="D189" s="97"/>
      <c r="E189" s="97"/>
      <c r="F189" s="140" t="str">
        <f>IF($C$192=0,"",IF(C189="[for completion]","",C189/$C$192))</f>
        <v/>
      </c>
      <c r="G189" s="76"/>
      <c r="H189"/>
      <c r="I189" s="68"/>
      <c r="K189" s="97"/>
      <c r="L189" s="97"/>
      <c r="M189" s="77"/>
      <c r="N189" s="76"/>
    </row>
    <row r="190">
      <c r="A190" s="51" t="s">
        <v>2806</v>
      </c>
      <c r="B190" s="68" t="s">
        <v>872</v>
      </c>
      <c r="C190" s="133" t="s">
        <v>34</v>
      </c>
      <c r="D190" s="97"/>
      <c r="E190" s="97"/>
      <c r="F190" s="140" t="str">
        <f>IF($C$192=0,"",IF(C190="[for completion]","",C190/$C$192))</f>
        <v/>
      </c>
      <c r="G190" s="76"/>
      <c r="H190"/>
      <c r="I190" s="68"/>
      <c r="K190" s="97"/>
      <c r="L190" s="97"/>
      <c r="M190" s="77"/>
      <c r="N190" s="76"/>
    </row>
    <row r="191" ht="15" customHeight="1">
      <c r="A191" s="51" t="s">
        <v>2807</v>
      </c>
      <c r="B191" s="68" t="s">
        <v>874</v>
      </c>
      <c r="C191" s="133" t="s">
        <v>34</v>
      </c>
      <c r="D191" s="97"/>
      <c r="E191" s="97"/>
      <c r="F191" s="140" t="str">
        <f>IF($C$192=0,"",IF(C191="[for completion]","",C191/$C$192))</f>
        <v/>
      </c>
      <c r="G191" s="76"/>
      <c r="H191"/>
      <c r="I191" s="68"/>
      <c r="K191" s="97"/>
      <c r="L191" s="97"/>
      <c r="M191" s="77"/>
      <c r="N191" s="76"/>
    </row>
    <row r="192" ht="15" customHeight="1">
      <c r="A192" s="51" t="s">
        <v>2808</v>
      </c>
      <c r="B192" s="78" t="s">
        <v>92</v>
      </c>
      <c r="C192" s="135">
        <f>SUM(C188:C191)</f>
        <v>0</v>
      </c>
      <c r="D192" s="97"/>
      <c r="E192" s="97"/>
      <c r="F192" s="130">
        <f>SUM(F188:F191)</f>
        <v>0</v>
      </c>
      <c r="G192" s="76"/>
      <c r="H192"/>
      <c r="I192" s="68"/>
      <c r="K192" s="97"/>
      <c r="L192" s="97"/>
      <c r="M192" s="77"/>
      <c r="N192" s="76"/>
    </row>
    <row r="193" ht="15" customHeight="1" outlineLevel="1">
      <c r="A193" s="51" t="s">
        <v>2809</v>
      </c>
      <c r="B193" s="80" t="s">
        <v>877</v>
      </c>
      <c r="D193" s="97"/>
      <c r="E193" s="97"/>
      <c r="F193" s="140" t="str">
        <f>IF($C$192=0,"",IF(C193="[for completion]","",C193/$C$192))</f>
        <v/>
      </c>
      <c r="G193" s="76"/>
      <c r="H193"/>
      <c r="I193" s="68"/>
      <c r="K193" s="97"/>
      <c r="L193" s="97"/>
      <c r="M193" s="77"/>
      <c r="N193" s="76"/>
    </row>
    <row r="194" ht="15" customHeight="1" outlineLevel="1">
      <c r="A194" s="51" t="s">
        <v>2810</v>
      </c>
      <c r="B194" s="80" t="s">
        <v>879</v>
      </c>
      <c r="D194" s="97"/>
      <c r="E194" s="97"/>
      <c r="F194" s="140" t="str">
        <f>IF($C$192=0,"",IF(C194="[for completion]","",C194/$C$192))</f>
        <v/>
      </c>
      <c r="G194" s="76"/>
      <c r="H194"/>
      <c r="I194" s="68"/>
      <c r="K194" s="97"/>
      <c r="L194" s="97"/>
      <c r="M194" s="77"/>
      <c r="N194" s="76"/>
    </row>
    <row r="195" ht="15" customHeight="1" outlineLevel="1">
      <c r="A195" s="51" t="s">
        <v>2811</v>
      </c>
      <c r="B195" s="80" t="s">
        <v>881</v>
      </c>
      <c r="D195" s="97"/>
      <c r="E195" s="97"/>
      <c r="F195" s="140" t="str">
        <f>IF($C$192=0,"",IF(C195="[for completion]","",C195/$C$192))</f>
        <v/>
      </c>
      <c r="G195" s="76"/>
      <c r="H195"/>
      <c r="I195" s="68"/>
      <c r="K195" s="97"/>
      <c r="L195" s="97"/>
      <c r="M195" s="77"/>
      <c r="N195" s="76"/>
    </row>
    <row r="196" ht="15" customHeight="1" outlineLevel="1">
      <c r="A196" s="51" t="s">
        <v>2812</v>
      </c>
      <c r="B196" s="80" t="s">
        <v>883</v>
      </c>
      <c r="D196" s="97"/>
      <c r="E196" s="97"/>
      <c r="F196" s="140" t="str">
        <f>IF($C$192=0,"",IF(C196="[for completion]","",C196/$C$192))</f>
        <v/>
      </c>
      <c r="G196" s="76"/>
      <c r="H196"/>
      <c r="I196" s="68"/>
      <c r="K196" s="97"/>
      <c r="L196" s="97"/>
      <c r="M196" s="77"/>
      <c r="N196" s="76"/>
    </row>
    <row r="197" ht="15" customHeight="1" outlineLevel="1">
      <c r="A197" s="51" t="s">
        <v>2813</v>
      </c>
      <c r="B197" s="80" t="s">
        <v>885</v>
      </c>
      <c r="D197" s="97"/>
      <c r="E197" s="97"/>
      <c r="F197" s="140" t="str">
        <f>IF($C$192=0,"",IF(C197="[for completion]","",C197/$C$192))</f>
        <v/>
      </c>
      <c r="G197" s="76"/>
      <c r="H197"/>
      <c r="I197" s="68"/>
      <c r="K197" s="97"/>
      <c r="L197" s="97"/>
      <c r="M197" s="77"/>
      <c r="N197" s="76"/>
    </row>
    <row r="198" ht="15" customHeight="1" outlineLevel="1">
      <c r="A198" s="51" t="s">
        <v>2814</v>
      </c>
      <c r="B198" s="80" t="s">
        <v>887</v>
      </c>
      <c r="D198" s="97"/>
      <c r="E198" s="97"/>
      <c r="F198" s="140" t="str">
        <f>IF($C$192=0,"",IF(C198="[for completion]","",C198/$C$192))</f>
        <v/>
      </c>
      <c r="G198" s="76"/>
      <c r="H198"/>
      <c r="I198" s="68"/>
      <c r="K198" s="97"/>
      <c r="L198" s="97"/>
      <c r="M198" s="77"/>
      <c r="N198" s="76"/>
    </row>
    <row r="199" ht="15" customHeight="1" outlineLevel="1">
      <c r="A199" s="51" t="s">
        <v>2815</v>
      </c>
      <c r="B199" s="80" t="s">
        <v>889</v>
      </c>
      <c r="D199" s="97"/>
      <c r="E199" s="97"/>
      <c r="F199" s="140" t="str">
        <f>IF($C$192=0,"",IF(C199="[for completion]","",C199/$C$192))</f>
        <v/>
      </c>
      <c r="G199" s="76"/>
      <c r="H199"/>
      <c r="I199" s="68"/>
      <c r="K199" s="97"/>
      <c r="L199" s="97"/>
      <c r="M199" s="77"/>
      <c r="N199" s="76"/>
    </row>
    <row r="200" ht="15" customHeight="1" outlineLevel="1">
      <c r="A200" s="51" t="s">
        <v>2816</v>
      </c>
      <c r="B200" s="80"/>
      <c r="D200" s="97"/>
      <c r="E200" s="97"/>
      <c r="F200" s="77"/>
      <c r="G200" s="76"/>
      <c r="H200"/>
      <c r="I200" s="68"/>
      <c r="K200" s="97"/>
      <c r="L200" s="97"/>
      <c r="M200" s="77"/>
      <c r="N200" s="76"/>
    </row>
    <row r="201" ht="15" customHeight="1" outlineLevel="1">
      <c r="A201" s="51" t="s">
        <v>2817</v>
      </c>
      <c r="B201" s="80"/>
      <c r="D201" s="97"/>
      <c r="E201" s="97"/>
      <c r="F201" s="77"/>
      <c r="G201" s="76"/>
      <c r="H201"/>
      <c r="I201" s="68"/>
      <c r="K201" s="97"/>
      <c r="L201" s="97"/>
      <c r="M201" s="77"/>
      <c r="N201" s="76"/>
    </row>
    <row r="202" ht="15" customHeight="1" outlineLevel="1">
      <c r="A202" s="51" t="s">
        <v>2818</v>
      </c>
      <c r="B202" s="80"/>
      <c r="D202" s="97"/>
      <c r="E202" s="97"/>
      <c r="F202" s="77"/>
      <c r="G202" s="76"/>
      <c r="H202"/>
      <c r="I202" s="68"/>
      <c r="K202" s="97"/>
      <c r="L202" s="97"/>
      <c r="M202" s="77"/>
      <c r="N202" s="76"/>
    </row>
    <row r="203" ht="15" customHeight="1" outlineLevel="1">
      <c r="A203" s="51" t="s">
        <v>2819</v>
      </c>
      <c r="B203" s="80"/>
      <c r="D203" s="97"/>
      <c r="E203" s="97"/>
      <c r="F203" s="77"/>
      <c r="G203" s="76"/>
      <c r="H203"/>
      <c r="I203" s="68"/>
      <c r="K203" s="97"/>
      <c r="L203" s="97"/>
      <c r="M203" s="77"/>
      <c r="N203" s="76"/>
    </row>
    <row r="204" ht="15" customHeight="1" outlineLevel="1">
      <c r="A204" s="51" t="s">
        <v>2820</v>
      </c>
      <c r="B204" s="68"/>
      <c r="D204" s="97"/>
      <c r="E204" s="97"/>
      <c r="F204" s="77"/>
      <c r="G204" s="76"/>
      <c r="H204"/>
      <c r="I204" s="68"/>
      <c r="K204" s="97"/>
      <c r="L204" s="97"/>
      <c r="M204" s="77"/>
      <c r="N204" s="76"/>
    </row>
    <row r="205" outlineLevel="1">
      <c r="A205" s="51" t="s">
        <v>2821</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2822</v>
      </c>
      <c r="B207" s="51" t="s">
        <v>591</v>
      </c>
      <c r="C207" s="130" t="s">
        <v>34</v>
      </c>
      <c r="D207"/>
      <c r="E207" s="49"/>
      <c r="F207" s="49"/>
      <c r="G207"/>
      <c r="H207"/>
      <c r="K207"/>
      <c r="L207" s="49"/>
      <c r="M207" s="49"/>
      <c r="N207"/>
    </row>
    <row r="208" outlineLevel="1">
      <c r="A208" s="51" t="s">
        <v>2823</v>
      </c>
      <c r="B208" s="122" t="s">
        <v>2551</v>
      </c>
      <c r="C208" s="128" t="s">
        <v>34</v>
      </c>
      <c r="D208"/>
      <c r="E208" s="49"/>
      <c r="F208" s="49"/>
      <c r="G208"/>
      <c r="H208"/>
      <c r="K208"/>
      <c r="L208" s="49"/>
      <c r="M208" s="49"/>
      <c r="N208"/>
    </row>
    <row r="209" outlineLevel="1">
      <c r="A209" s="51" t="s">
        <v>2824</v>
      </c>
      <c r="D209"/>
      <c r="E209" s="49"/>
      <c r="F209" s="49"/>
      <c r="G209"/>
      <c r="H209"/>
      <c r="K209"/>
      <c r="L209" s="49"/>
      <c r="M209" s="49"/>
      <c r="N209"/>
    </row>
    <row r="210" outlineLevel="1">
      <c r="A210" s="51" t="s">
        <v>2825</v>
      </c>
      <c r="D210"/>
      <c r="E210" s="49"/>
      <c r="F210" s="49"/>
      <c r="G210"/>
      <c r="H210"/>
      <c r="K210"/>
      <c r="L210" s="49"/>
      <c r="M210" s="49"/>
      <c r="N210"/>
    </row>
    <row r="211" outlineLevel="1">
      <c r="A211" s="51" t="s">
        <v>2826</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2827</v>
      </c>
      <c r="B213" s="51" t="s">
        <v>904</v>
      </c>
      <c r="C213" s="130" t="s">
        <v>34</v>
      </c>
      <c r="D213"/>
      <c r="E213"/>
      <c r="F213"/>
      <c r="G213"/>
      <c r="H213"/>
      <c r="K213"/>
      <c r="L213"/>
      <c r="M213"/>
      <c r="N213"/>
    </row>
    <row r="214" outlineLevel="1">
      <c r="A214" s="51" t="s">
        <v>2828</v>
      </c>
      <c r="D214"/>
      <c r="E214"/>
      <c r="F214"/>
      <c r="G214"/>
      <c r="H214"/>
      <c r="K214"/>
      <c r="L214"/>
      <c r="M214"/>
      <c r="N214"/>
    </row>
    <row r="215" outlineLevel="1">
      <c r="A215" s="51" t="s">
        <v>2829</v>
      </c>
      <c r="D215"/>
      <c r="E215"/>
      <c r="F215"/>
      <c r="G215"/>
      <c r="H215"/>
      <c r="K215"/>
      <c r="L215"/>
      <c r="M215"/>
      <c r="N215"/>
    </row>
    <row r="216" outlineLevel="1">
      <c r="A216" s="51" t="s">
        <v>2830</v>
      </c>
      <c r="D216"/>
      <c r="E216"/>
      <c r="F216"/>
      <c r="G216"/>
      <c r="H216"/>
      <c r="K216"/>
      <c r="L216"/>
      <c r="M216"/>
      <c r="N216"/>
    </row>
    <row r="217" outlineLevel="1">
      <c r="A217" s="51" t="s">
        <v>2831</v>
      </c>
      <c r="D217"/>
      <c r="E217"/>
      <c r="F217"/>
      <c r="G217"/>
      <c r="H217"/>
      <c r="K217"/>
      <c r="L217"/>
      <c r="M217"/>
      <c r="N217"/>
    </row>
    <row r="218" outlineLevel="1">
      <c r="A218" s="51" t="s">
        <v>2832</v>
      </c>
    </row>
    <row r="219" outlineLevel="1">
      <c r="A219" s="51"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1438</v>
      </c>
      <c r="B1" s="235"/>
    </row>
    <row r="2" ht="31.5">
      <c r="A2" s="48" t="s">
        <v>2644</v>
      </c>
      <c r="B2" s="48"/>
      <c r="C2" s="49"/>
      <c r="D2" s="49"/>
      <c r="E2" s="49"/>
      <c r="F2" s="217" t="s">
        <v>2878</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1985</v>
      </c>
      <c r="F5" s="252"/>
      <c r="G5" s="158" t="s">
        <v>1984</v>
      </c>
      <c r="H5" s="156"/>
    </row>
    <row r="6">
      <c r="A6" s="51"/>
      <c r="B6" s="51"/>
      <c r="C6" s="51"/>
      <c r="D6" s="51"/>
      <c r="F6" s="159"/>
      <c r="G6" s="159"/>
    </row>
    <row r="7" ht="18.75" customHeight="1">
      <c r="A7" s="55"/>
      <c r="B7" s="237" t="s">
        <v>2012</v>
      </c>
      <c r="C7" s="238"/>
      <c r="D7" s="160"/>
      <c r="E7" s="237" t="s">
        <v>2001</v>
      </c>
      <c r="F7" s="236"/>
      <c r="G7" s="236"/>
      <c r="H7" s="238"/>
    </row>
    <row r="8" ht="18.75" customHeight="1">
      <c r="A8" s="51"/>
      <c r="B8" s="253" t="s">
        <v>1978</v>
      </c>
      <c r="C8" s="254"/>
      <c r="D8" s="160"/>
      <c r="E8" s="255"/>
      <c r="F8" s="256"/>
      <c r="G8" s="256"/>
      <c r="H8" s="257"/>
    </row>
    <row r="9" ht="18.75" customHeight="1">
      <c r="A9" s="51"/>
      <c r="B9" s="253" t="s">
        <v>1982</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2013</v>
      </c>
      <c r="F13" s="247"/>
      <c r="G13" s="248" t="s">
        <v>2014</v>
      </c>
      <c r="H13" s="249"/>
      <c r="I13" s="156"/>
    </row>
    <row r="14">
      <c r="A14" s="51"/>
      <c r="B14" s="163"/>
      <c r="C14" s="51"/>
      <c r="D14" s="51"/>
      <c r="E14" s="164"/>
      <c r="F14" s="164"/>
      <c r="G14" s="51"/>
      <c r="H14" s="157"/>
    </row>
    <row r="15" ht="18.75" customHeight="1">
      <c r="A15" s="62"/>
      <c r="B15" s="250" t="s">
        <v>2015</v>
      </c>
      <c r="C15" s="250"/>
      <c r="D15" s="250"/>
      <c r="E15" s="62"/>
      <c r="F15" s="62"/>
      <c r="G15" s="62"/>
      <c r="H15" s="62"/>
    </row>
    <row r="16">
      <c r="A16" s="70"/>
      <c r="B16" s="70" t="s">
        <v>1979</v>
      </c>
      <c r="C16" s="70" t="s">
        <v>62</v>
      </c>
      <c r="D16" s="70" t="s">
        <v>1542</v>
      </c>
      <c r="E16" s="70"/>
      <c r="F16" s="70" t="s">
        <v>1980</v>
      </c>
      <c r="G16" s="70" t="s">
        <v>1981</v>
      </c>
      <c r="H16" s="70"/>
    </row>
    <row r="17">
      <c r="A17" s="51" t="s">
        <v>1986</v>
      </c>
      <c r="B17" s="68" t="s">
        <v>1987</v>
      </c>
      <c r="C17" s="165"/>
      <c r="D17" s="165"/>
      <c r="F17" s="140">
        <f>IF(OR('B1. HTT Mortgage Assets'!$C$15=0,C17="[For completion]"),"",C17/'B1. HTT Mortgage Assets'!$C$15)</f>
        <v>0</v>
      </c>
      <c r="G17" s="140">
        <f>IF(OR('B1. HTT Mortgage Assets'!$F$28=0,D17="[For completion]"),"",D17/'B1. HTT Mortgage Assets'!$F$28)</f>
        <v>0</v>
      </c>
    </row>
    <row r="18">
      <c r="A18" s="68" t="s">
        <v>2016</v>
      </c>
      <c r="B18" s="66"/>
      <c r="C18" s="68"/>
      <c r="D18" s="68"/>
      <c r="F18" s="68"/>
      <c r="G18" s="68"/>
    </row>
    <row r="19">
      <c r="A19" s="68" t="s">
        <v>2017</v>
      </c>
      <c r="B19" s="68"/>
      <c r="C19" s="68"/>
      <c r="D19" s="68"/>
      <c r="F19" s="68"/>
      <c r="G19" s="68"/>
    </row>
    <row r="20" ht="18.75" customHeight="1">
      <c r="A20" s="62"/>
      <c r="B20" s="250" t="s">
        <v>1982</v>
      </c>
      <c r="C20" s="250"/>
      <c r="D20" s="250"/>
      <c r="E20" s="62"/>
      <c r="F20" s="62"/>
      <c r="G20" s="62"/>
      <c r="H20" s="62"/>
    </row>
    <row r="21">
      <c r="A21" s="70"/>
      <c r="B21" s="70" t="s">
        <v>2018</v>
      </c>
      <c r="C21" s="70" t="s">
        <v>1988</v>
      </c>
      <c r="D21" s="70" t="s">
        <v>1989</v>
      </c>
      <c r="E21" s="70" t="s">
        <v>1990</v>
      </c>
      <c r="F21" s="70" t="s">
        <v>2019</v>
      </c>
      <c r="G21" s="70" t="s">
        <v>1991</v>
      </c>
      <c r="H21" s="70" t="s">
        <v>1992</v>
      </c>
    </row>
    <row r="22" ht="15" customHeight="1">
      <c r="A22" s="65"/>
      <c r="B22" s="166" t="s">
        <v>2020</v>
      </c>
      <c r="C22" s="166"/>
      <c r="D22" s="65"/>
      <c r="E22" s="65"/>
      <c r="F22" s="65"/>
      <c r="G22" s="65"/>
      <c r="H22" s="65"/>
    </row>
    <row r="23">
      <c r="A23" s="51" t="s">
        <v>1993</v>
      </c>
      <c r="B23" s="51" t="s">
        <v>2003</v>
      </c>
      <c r="C23" s="167"/>
      <c r="D23" s="167"/>
      <c r="E23" s="167"/>
      <c r="F23" s="167"/>
      <c r="G23" s="167"/>
      <c r="H23" s="155">
        <f>SUM(C23:G23)</f>
        <v>0</v>
      </c>
    </row>
    <row r="24">
      <c r="A24" s="51" t="s">
        <v>1994</v>
      </c>
      <c r="B24" s="51" t="s">
        <v>2002</v>
      </c>
      <c r="C24" s="167"/>
      <c r="D24" s="167"/>
      <c r="E24" s="167"/>
      <c r="F24" s="167"/>
      <c r="G24" s="167"/>
      <c r="H24" s="155">
        <f>SUM(C24:G24)</f>
        <v>0</v>
      </c>
    </row>
    <row r="25">
      <c r="A25" s="51" t="s">
        <v>1995</v>
      </c>
      <c r="B25" s="51" t="s">
        <v>1535</v>
      </c>
      <c r="C25" s="167"/>
      <c r="D25" s="167"/>
      <c r="E25" s="167"/>
      <c r="F25" s="167"/>
      <c r="G25" s="167"/>
      <c r="H25" s="155">
        <f>SUM(C25:G25)</f>
        <v>0</v>
      </c>
    </row>
    <row r="26">
      <c r="A26" s="51" t="s">
        <v>1996</v>
      </c>
      <c r="B26" s="51" t="s">
        <v>1983</v>
      </c>
      <c r="C26" s="148">
        <f>SUM(C23:C25)+SUM(C27:C32)</f>
        <v>0</v>
      </c>
      <c r="D26" s="148">
        <f>SUM(D23:D25)+SUM(D27:D32)</f>
        <v>0</v>
      </c>
      <c r="E26" s="148">
        <f>SUM(E23:E25)+SUM(E27:E32)</f>
        <v>0</v>
      </c>
      <c r="F26" s="148">
        <f>SUM(F23:F25)+SUM(F27:F32)</f>
        <v>0</v>
      </c>
      <c r="G26" s="148">
        <f>SUM(G23:G25)+SUM(G27:G32)</f>
        <v>0</v>
      </c>
      <c r="H26" s="148">
        <f>SUM(H23:H25)</f>
        <v>0</v>
      </c>
    </row>
    <row r="27">
      <c r="A27" s="51" t="s">
        <v>1997</v>
      </c>
      <c r="B27" s="182" t="s">
        <v>2201</v>
      </c>
      <c r="C27" s="167"/>
      <c r="D27" s="167"/>
      <c r="E27" s="167"/>
      <c r="F27" s="167"/>
      <c r="G27" s="167"/>
      <c r="H27" s="140">
        <f>IF(SUM(C27:G27)="","",SUM(C27:G27))</f>
        <v>0</v>
      </c>
    </row>
    <row r="28">
      <c r="A28" s="51" t="s">
        <v>1998</v>
      </c>
      <c r="B28" s="182" t="s">
        <v>2201</v>
      </c>
      <c r="C28" s="167"/>
      <c r="D28" s="167"/>
      <c r="E28" s="167"/>
      <c r="F28" s="167"/>
      <c r="G28" s="167"/>
      <c r="H28" s="155">
        <f>IF(SUM(C28:G28)="","",SUM(C28:G28))</f>
        <v>0</v>
      </c>
    </row>
    <row r="29">
      <c r="A29" s="51" t="s">
        <v>1999</v>
      </c>
      <c r="B29" s="182" t="s">
        <v>2201</v>
      </c>
      <c r="C29" s="167"/>
      <c r="D29" s="167"/>
      <c r="E29" s="167"/>
      <c r="F29" s="167"/>
      <c r="G29" s="167"/>
      <c r="H29" s="155">
        <f>IF(SUM(C29:G29)="","",SUM(C29:G29))</f>
        <v>0</v>
      </c>
    </row>
    <row r="30">
      <c r="A30" s="51" t="s">
        <v>2000</v>
      </c>
      <c r="B30" s="182" t="s">
        <v>2201</v>
      </c>
      <c r="C30" s="167"/>
      <c r="D30" s="167"/>
      <c r="E30" s="167"/>
      <c r="F30" s="167"/>
      <c r="G30" s="167"/>
      <c r="H30" s="155">
        <f>IF(SUM(C30:G30)="","",SUM(C30:G30))</f>
        <v>0</v>
      </c>
    </row>
    <row r="31">
      <c r="A31" s="51" t="s">
        <v>2199</v>
      </c>
      <c r="B31" s="182" t="s">
        <v>2201</v>
      </c>
      <c r="C31" s="168"/>
      <c r="D31" s="165"/>
      <c r="E31" s="165"/>
      <c r="F31" s="169"/>
      <c r="G31" s="170"/>
    </row>
    <row r="32">
      <c r="A32" s="51" t="s">
        <v>2200</v>
      </c>
      <c r="B32" s="182" t="s">
        <v>2201</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E51D7C80-D74A-4646-91F0-C748B09E5F1E}"/>
</file>

<file path=customXml/itemProps2.xml><?xml version="1.0" encoding="utf-8"?>
<ds:datastoreItem xmlns:ds="http://schemas.openxmlformats.org/officeDocument/2006/customXml" ds:itemID="{8F2E1128-3A0A-444E-9124-CEEE0895F27F}"/>
</file>

<file path=customXml/itemProps3.xml><?xml version="1.0" encoding="utf-8"?>
<ds:datastoreItem xmlns:ds="http://schemas.openxmlformats.org/officeDocument/2006/customXml" ds:itemID="{32874351-FB23-437C-A28D-E0ED1256D038}"/>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2024-11-15T09:04:31Z</dcterms:created>
  <dcterms:modified xsi:type="dcterms:W3CDTF">2024-11-15T09:04:31Z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